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10500"/>
  </bookViews>
  <sheets>
    <sheet name="湛河区" sheetId="2" r:id="rId1"/>
  </sheets>
  <definedNames>
    <definedName name="_xlnm.Print_Titles" localSheetId="0">湛河区!$1:$4</definedName>
  </definedNames>
  <calcPr calcId="144525"/>
</workbook>
</file>

<file path=xl/sharedStrings.xml><?xml version="1.0" encoding="utf-8"?>
<sst xmlns="http://schemas.openxmlformats.org/spreadsheetml/2006/main" count="168" uniqueCount="96">
  <si>
    <t>申请岗位补贴社保补贴汇总表</t>
  </si>
  <si>
    <r>
      <rPr>
        <sz val="10"/>
        <rFont val="宋体"/>
        <charset val="134"/>
      </rPr>
      <t>申请单位（盖章）：</t>
    </r>
    <r>
      <rPr>
        <sz val="10"/>
        <rFont val="Calibri"/>
        <charset val="0"/>
      </rPr>
      <t xml:space="preserve">                                                                                                      </t>
    </r>
    <r>
      <rPr>
        <sz val="10"/>
        <rFont val="宋体"/>
        <charset val="134"/>
      </rPr>
      <t>开户行：中国银行股份有限公司平顶山开源路支行</t>
    </r>
    <r>
      <rPr>
        <sz val="10"/>
        <rFont val="Calibri"/>
        <charset val="0"/>
      </rPr>
      <t xml:space="preserve">                                                                            </t>
    </r>
    <r>
      <rPr>
        <sz val="10"/>
        <rFont val="宋体"/>
        <charset val="134"/>
      </rPr>
      <t>账号：</t>
    </r>
    <r>
      <rPr>
        <sz val="10"/>
        <rFont val="Calibri"/>
        <charset val="0"/>
      </rPr>
      <t>246857476746</t>
    </r>
  </si>
  <si>
    <t>序号</t>
  </si>
  <si>
    <t>姓名</t>
  </si>
  <si>
    <t>性别</t>
  </si>
  <si>
    <t>身份证号</t>
  </si>
  <si>
    <t>申请期限</t>
  </si>
  <si>
    <t>申报金额</t>
  </si>
  <si>
    <t>联系电话</t>
  </si>
  <si>
    <t>合同年限</t>
  </si>
  <si>
    <t>所在单位</t>
  </si>
  <si>
    <t>备注</t>
  </si>
  <si>
    <t>工资  补贴</t>
  </si>
  <si>
    <t>养老补贴16%</t>
  </si>
  <si>
    <t>失业补贴0.7%</t>
  </si>
  <si>
    <t>医疗补贴8%</t>
  </si>
  <si>
    <t>工伤补贴0.2%</t>
  </si>
  <si>
    <t>合计</t>
  </si>
  <si>
    <t>孙冬丽</t>
  </si>
  <si>
    <t>女</t>
  </si>
  <si>
    <t>4104111997xxxx5548</t>
  </si>
  <si>
    <t>2022.3-4</t>
  </si>
  <si>
    <t>188xxxx3984</t>
  </si>
  <si>
    <t>2021.11.1-2024.10.31</t>
  </si>
  <si>
    <t>平顶山市湛河区农业农村和水利局</t>
  </si>
  <si>
    <t>杨佳玉</t>
  </si>
  <si>
    <t>4104022000xxxx5522</t>
  </si>
  <si>
    <t>137xxxx6610</t>
  </si>
  <si>
    <t>岳岚青</t>
  </si>
  <si>
    <t>4104111999xxxx5529</t>
  </si>
  <si>
    <t>173xxxx1230</t>
  </si>
  <si>
    <t>平顶山市湛河区民政局</t>
  </si>
  <si>
    <t>张子齐</t>
  </si>
  <si>
    <t>男</t>
  </si>
  <si>
    <t>4104021999xxxx5572</t>
  </si>
  <si>
    <t>182xxxx5879</t>
  </si>
  <si>
    <t>平顶山市湛河区信访局</t>
  </si>
  <si>
    <t>徐菲</t>
  </si>
  <si>
    <t>4104032001xxxx5600</t>
  </si>
  <si>
    <t>187xxxx1612</t>
  </si>
  <si>
    <t>湛河区市场监管局</t>
  </si>
  <si>
    <t>王梦珂</t>
  </si>
  <si>
    <t>4104222000xxxx862X</t>
  </si>
  <si>
    <t>176xxxx0183</t>
  </si>
  <si>
    <t>孙鹏磊</t>
  </si>
  <si>
    <t>4104111998xxxx553X</t>
  </si>
  <si>
    <t>131xxxx1697</t>
  </si>
  <si>
    <t>钱路</t>
  </si>
  <si>
    <t>4104112001xxxx552X</t>
  </si>
  <si>
    <t>173xxxx4651</t>
  </si>
  <si>
    <t>平顶山市湛河区人民政府九里山街道办事处</t>
  </si>
  <si>
    <t>周浩淼</t>
  </si>
  <si>
    <t>4104021996xxxx5537</t>
  </si>
  <si>
    <t>151xxxx2824</t>
  </si>
  <si>
    <t>梁文昌</t>
  </si>
  <si>
    <t>4104022000xxxx5537</t>
  </si>
  <si>
    <t>166xxxx1229</t>
  </si>
  <si>
    <t>曹馨月</t>
  </si>
  <si>
    <t>4104031998xxxx5529</t>
  </si>
  <si>
    <t>175xxxx5008</t>
  </si>
  <si>
    <t>苏怡丹</t>
  </si>
  <si>
    <t>4104021999xxxx5587</t>
  </si>
  <si>
    <t>137xxxx9998</t>
  </si>
  <si>
    <t>平顶山市湛河区人民政府轻工路街道办事处</t>
  </si>
  <si>
    <t>张璐瑶</t>
  </si>
  <si>
    <t>4104111997xxxx5540</t>
  </si>
  <si>
    <t>130xxxx9326</t>
  </si>
  <si>
    <t>胡培龙</t>
  </si>
  <si>
    <t>4104111995xxxx5515</t>
  </si>
  <si>
    <t>151xxxx7969</t>
  </si>
  <si>
    <t>张帅恒</t>
  </si>
  <si>
    <t>4104031998xxxx5574</t>
  </si>
  <si>
    <t>150xxxx7625</t>
  </si>
  <si>
    <t>赵琦</t>
  </si>
  <si>
    <t>4104021999xxxx5548</t>
  </si>
  <si>
    <t>178xxxx6912</t>
  </si>
  <si>
    <t>平顶山市湛河区人民政府马庄街道办事处</t>
  </si>
  <si>
    <t>刘子渲</t>
  </si>
  <si>
    <t>4104251998xxxx0029</t>
  </si>
  <si>
    <t>152xxxx3155</t>
  </si>
  <si>
    <t>肖楠</t>
  </si>
  <si>
    <t>4104111996xxxx5529</t>
  </si>
  <si>
    <t>157xxxx5608</t>
  </si>
  <si>
    <t>孙笑严</t>
  </si>
  <si>
    <t>4104221999xxxx7629</t>
  </si>
  <si>
    <t>175xxxx0911</t>
  </si>
  <si>
    <t>朱润漩</t>
  </si>
  <si>
    <t>4104031999xxxx5548</t>
  </si>
  <si>
    <t>173xxxx6280</t>
  </si>
  <si>
    <t>平顶山市湛河区人民政府姚孟街道办事处</t>
  </si>
  <si>
    <t>闫耶鹏</t>
  </si>
  <si>
    <t>4104111999xxxx5512</t>
  </si>
  <si>
    <t>158xxxx8533</t>
  </si>
  <si>
    <t>人社局审核：王燕 张锣镭</t>
  </si>
  <si>
    <t>负责人：孙红</t>
  </si>
  <si>
    <t>制表人：冯玲慧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</si>
</sst>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0"/>
      <name val="宋体"/>
      <charset val="134"/>
    </font>
    <font>
      <sz val="22"/>
      <name val="宋体"/>
      <charset val="134"/>
    </font>
    <font>
      <sz val="10"/>
      <name val="宋体"/>
      <charset val="134"/>
      <scheme val="minor"/>
    </font>
    <font>
      <sz val="10"/>
      <name val="Calibri"/>
      <charset val="0"/>
    </font>
    <font>
      <b/>
      <sz val="10"/>
      <name val="Calibri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2"/>
      <color theme="10"/>
      <name val="宋体"/>
      <charset val="134"/>
    </font>
    <font>
      <u/>
      <sz val="12"/>
      <color theme="11"/>
      <name val="宋体"/>
      <charset val="134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0" fillId="8" borderId="7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2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" fillId="0" borderId="1" xfId="57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55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3" xfId="56"/>
    <cellStyle name="常规 4" xfId="57"/>
    <cellStyle name="常规 4 2" xfId="58"/>
    <cellStyle name="常规 5" xfId="59"/>
    <cellStyle name="常规 7" xfId="6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7"/>
  <sheetViews>
    <sheetView tabSelected="1" zoomScaleSheetLayoutView="60" workbookViewId="0">
      <selection activeCell="G11" sqref="G11"/>
    </sheetView>
  </sheetViews>
  <sheetFormatPr defaultColWidth="9" defaultRowHeight="27.95" customHeight="1"/>
  <cols>
    <col min="1" max="1" width="3.75" style="4" customWidth="1"/>
    <col min="2" max="2" width="6.5" style="4" customWidth="1"/>
    <col min="3" max="3" width="3.625" style="4" customWidth="1"/>
    <col min="4" max="4" width="18.625" style="4" customWidth="1"/>
    <col min="5" max="5" width="9.125" style="5" customWidth="1"/>
    <col min="6" max="6" width="6.875" style="4" customWidth="1"/>
    <col min="7" max="7" width="8.25" style="4" customWidth="1"/>
    <col min="8" max="8" width="8.125" style="4" customWidth="1"/>
    <col min="9" max="9" width="8.75" style="4" customWidth="1"/>
    <col min="10" max="10" width="7.5" style="4" customWidth="1"/>
    <col min="11" max="11" width="10.875" style="4" customWidth="1"/>
    <col min="12" max="12" width="12" style="2" customWidth="1"/>
    <col min="13" max="13" width="19.875" style="4" customWidth="1"/>
    <col min="14" max="14" width="18.875" style="3" customWidth="1"/>
    <col min="15" max="15" width="8.5" style="4" customWidth="1"/>
    <col min="16" max="16384" width="9" style="4"/>
  </cols>
  <sheetData>
    <row r="1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"/>
      <c r="O1" s="6"/>
    </row>
    <row r="2" s="1" customFormat="1" ht="21" customHeight="1" spans="1:1">
      <c r="A2" s="1" t="s">
        <v>1</v>
      </c>
    </row>
    <row r="3" s="2" customFormat="1" ht="19" customHeight="1" spans="1:15">
      <c r="A3" s="7" t="s">
        <v>2</v>
      </c>
      <c r="B3" s="8" t="s">
        <v>3</v>
      </c>
      <c r="C3" s="7" t="s">
        <v>4</v>
      </c>
      <c r="D3" s="7" t="s">
        <v>5</v>
      </c>
      <c r="E3" s="9" t="s">
        <v>6</v>
      </c>
      <c r="F3" s="10" t="s">
        <v>7</v>
      </c>
      <c r="G3" s="10"/>
      <c r="H3" s="10"/>
      <c r="I3" s="10"/>
      <c r="J3" s="10"/>
      <c r="K3" s="10"/>
      <c r="L3" s="10" t="s">
        <v>8</v>
      </c>
      <c r="M3" s="10" t="s">
        <v>9</v>
      </c>
      <c r="N3" s="7" t="s">
        <v>10</v>
      </c>
      <c r="O3" s="20" t="s">
        <v>11</v>
      </c>
    </row>
    <row r="4" s="3" customFormat="1" ht="27" customHeight="1" spans="1:15">
      <c r="A4" s="7"/>
      <c r="B4" s="8"/>
      <c r="C4" s="7"/>
      <c r="D4" s="7"/>
      <c r="E4" s="9"/>
      <c r="F4" s="7" t="s">
        <v>12</v>
      </c>
      <c r="G4" s="7" t="s">
        <v>13</v>
      </c>
      <c r="H4" s="7" t="s">
        <v>14</v>
      </c>
      <c r="I4" s="7" t="s">
        <v>15</v>
      </c>
      <c r="J4" s="7" t="s">
        <v>16</v>
      </c>
      <c r="K4" s="7" t="s">
        <v>17</v>
      </c>
      <c r="L4" s="10"/>
      <c r="M4" s="10"/>
      <c r="N4" s="7"/>
      <c r="O4" s="21"/>
    </row>
    <row r="5" s="2" customFormat="1" customHeight="1" spans="1:15">
      <c r="A5" s="10">
        <v>1</v>
      </c>
      <c r="B5" s="11" t="s">
        <v>18</v>
      </c>
      <c r="C5" s="11" t="s">
        <v>19</v>
      </c>
      <c r="D5" s="12" t="s">
        <v>20</v>
      </c>
      <c r="E5" s="13" t="s">
        <v>21</v>
      </c>
      <c r="F5" s="14">
        <v>4000</v>
      </c>
      <c r="G5" s="14">
        <f>508.64*2</f>
        <v>1017.28</v>
      </c>
      <c r="H5" s="14">
        <f>22.25*2</f>
        <v>44.5</v>
      </c>
      <c r="I5" s="14">
        <f>254.32*2</f>
        <v>508.64</v>
      </c>
      <c r="J5" s="14">
        <f>6.36*2</f>
        <v>12.72</v>
      </c>
      <c r="K5" s="14">
        <f>SUM(F5:J5)</f>
        <v>5583.14</v>
      </c>
      <c r="L5" s="12" t="s">
        <v>22</v>
      </c>
      <c r="M5" s="10" t="s">
        <v>23</v>
      </c>
      <c r="N5" s="22" t="s">
        <v>24</v>
      </c>
      <c r="O5" s="10"/>
    </row>
    <row r="6" s="2" customFormat="1" customHeight="1" spans="1:15">
      <c r="A6" s="10">
        <v>2</v>
      </c>
      <c r="B6" s="11" t="s">
        <v>25</v>
      </c>
      <c r="C6" s="11" t="s">
        <v>19</v>
      </c>
      <c r="D6" s="12" t="s">
        <v>26</v>
      </c>
      <c r="E6" s="13" t="s">
        <v>21</v>
      </c>
      <c r="F6" s="14">
        <v>4000</v>
      </c>
      <c r="G6" s="14">
        <f>508.64*2</f>
        <v>1017.28</v>
      </c>
      <c r="H6" s="14">
        <f>22.25*2</f>
        <v>44.5</v>
      </c>
      <c r="I6" s="14">
        <f>254.32*2</f>
        <v>508.64</v>
      </c>
      <c r="J6" s="14">
        <f>6.36*2</f>
        <v>12.72</v>
      </c>
      <c r="K6" s="14">
        <f>SUM(F6:J6)</f>
        <v>5583.14</v>
      </c>
      <c r="L6" s="12" t="s">
        <v>27</v>
      </c>
      <c r="M6" s="10" t="s">
        <v>23</v>
      </c>
      <c r="N6" s="22" t="s">
        <v>24</v>
      </c>
      <c r="O6" s="10"/>
    </row>
    <row r="7" s="2" customFormat="1" customHeight="1" spans="1:15">
      <c r="A7" s="10">
        <v>3</v>
      </c>
      <c r="B7" s="11" t="s">
        <v>28</v>
      </c>
      <c r="C7" s="11" t="s">
        <v>19</v>
      </c>
      <c r="D7" s="12" t="s">
        <v>29</v>
      </c>
      <c r="E7" s="13" t="s">
        <v>21</v>
      </c>
      <c r="F7" s="14">
        <v>4000</v>
      </c>
      <c r="G7" s="14">
        <f>508.64*2</f>
        <v>1017.28</v>
      </c>
      <c r="H7" s="14">
        <f>22.25*2</f>
        <v>44.5</v>
      </c>
      <c r="I7" s="14">
        <f>254.32*2</f>
        <v>508.64</v>
      </c>
      <c r="J7" s="14">
        <f>6.36*2</f>
        <v>12.72</v>
      </c>
      <c r="K7" s="14">
        <f>SUM(F7:J7)</f>
        <v>5583.14</v>
      </c>
      <c r="L7" s="12" t="s">
        <v>30</v>
      </c>
      <c r="M7" s="10" t="s">
        <v>23</v>
      </c>
      <c r="N7" s="22" t="s">
        <v>31</v>
      </c>
      <c r="O7" s="10"/>
    </row>
    <row r="8" s="2" customFormat="1" customHeight="1" spans="1:15">
      <c r="A8" s="10">
        <v>4</v>
      </c>
      <c r="B8" s="11" t="s">
        <v>32</v>
      </c>
      <c r="C8" s="11" t="s">
        <v>33</v>
      </c>
      <c r="D8" s="12" t="s">
        <v>34</v>
      </c>
      <c r="E8" s="13" t="s">
        <v>21</v>
      </c>
      <c r="F8" s="14">
        <v>4000</v>
      </c>
      <c r="G8" s="14">
        <f t="shared" ref="G8:G14" si="0">508.64*2</f>
        <v>1017.28</v>
      </c>
      <c r="H8" s="14">
        <f t="shared" ref="H8:H14" si="1">22.25*2</f>
        <v>44.5</v>
      </c>
      <c r="I8" s="14">
        <f t="shared" ref="I8:I14" si="2">254.32*2</f>
        <v>508.64</v>
      </c>
      <c r="J8" s="14">
        <f t="shared" ref="J8:J14" si="3">6.36*2</f>
        <v>12.72</v>
      </c>
      <c r="K8" s="14">
        <f t="shared" ref="K8:K13" si="4">SUM(F8:J8)</f>
        <v>5583.14</v>
      </c>
      <c r="L8" s="12" t="s">
        <v>35</v>
      </c>
      <c r="M8" s="10" t="s">
        <v>23</v>
      </c>
      <c r="N8" s="22" t="s">
        <v>36</v>
      </c>
      <c r="O8" s="10"/>
    </row>
    <row r="9" s="2" customFormat="1" customHeight="1" spans="1:15">
      <c r="A9" s="10">
        <v>5</v>
      </c>
      <c r="B9" s="11" t="s">
        <v>37</v>
      </c>
      <c r="C9" s="11" t="s">
        <v>19</v>
      </c>
      <c r="D9" s="12" t="s">
        <v>38</v>
      </c>
      <c r="E9" s="13" t="s">
        <v>21</v>
      </c>
      <c r="F9" s="14">
        <v>4000</v>
      </c>
      <c r="G9" s="14">
        <f t="shared" si="0"/>
        <v>1017.28</v>
      </c>
      <c r="H9" s="14">
        <f t="shared" si="1"/>
        <v>44.5</v>
      </c>
      <c r="I9" s="14">
        <f t="shared" si="2"/>
        <v>508.64</v>
      </c>
      <c r="J9" s="14">
        <f t="shared" si="3"/>
        <v>12.72</v>
      </c>
      <c r="K9" s="14">
        <f t="shared" si="4"/>
        <v>5583.14</v>
      </c>
      <c r="L9" s="12" t="s">
        <v>39</v>
      </c>
      <c r="M9" s="10" t="s">
        <v>23</v>
      </c>
      <c r="N9" s="22" t="s">
        <v>40</v>
      </c>
      <c r="O9" s="10"/>
    </row>
    <row r="10" s="2" customFormat="1" customHeight="1" spans="1:15">
      <c r="A10" s="10">
        <v>6</v>
      </c>
      <c r="B10" s="11" t="s">
        <v>41</v>
      </c>
      <c r="C10" s="11" t="s">
        <v>19</v>
      </c>
      <c r="D10" s="12" t="s">
        <v>42</v>
      </c>
      <c r="E10" s="13" t="s">
        <v>21</v>
      </c>
      <c r="F10" s="14">
        <v>4000</v>
      </c>
      <c r="G10" s="14">
        <f t="shared" si="0"/>
        <v>1017.28</v>
      </c>
      <c r="H10" s="14">
        <f t="shared" si="1"/>
        <v>44.5</v>
      </c>
      <c r="I10" s="14">
        <f t="shared" si="2"/>
        <v>508.64</v>
      </c>
      <c r="J10" s="14">
        <f t="shared" si="3"/>
        <v>12.72</v>
      </c>
      <c r="K10" s="14">
        <f t="shared" si="4"/>
        <v>5583.14</v>
      </c>
      <c r="L10" s="12" t="s">
        <v>43</v>
      </c>
      <c r="M10" s="10" t="s">
        <v>23</v>
      </c>
      <c r="N10" s="22" t="s">
        <v>40</v>
      </c>
      <c r="O10" s="10"/>
    </row>
    <row r="11" s="2" customFormat="1" customHeight="1" spans="1:15">
      <c r="A11" s="10">
        <v>7</v>
      </c>
      <c r="B11" s="11" t="s">
        <v>44</v>
      </c>
      <c r="C11" s="11" t="s">
        <v>33</v>
      </c>
      <c r="D11" s="12" t="s">
        <v>45</v>
      </c>
      <c r="E11" s="13" t="s">
        <v>21</v>
      </c>
      <c r="F11" s="14">
        <v>4000</v>
      </c>
      <c r="G11" s="14">
        <f t="shared" si="0"/>
        <v>1017.28</v>
      </c>
      <c r="H11" s="14">
        <f t="shared" si="1"/>
        <v>44.5</v>
      </c>
      <c r="I11" s="14">
        <f t="shared" si="2"/>
        <v>508.64</v>
      </c>
      <c r="J11" s="14">
        <f t="shared" si="3"/>
        <v>12.72</v>
      </c>
      <c r="K11" s="14">
        <f t="shared" si="4"/>
        <v>5583.14</v>
      </c>
      <c r="L11" s="12" t="s">
        <v>46</v>
      </c>
      <c r="M11" s="10" t="s">
        <v>23</v>
      </c>
      <c r="N11" s="22" t="s">
        <v>40</v>
      </c>
      <c r="O11" s="10"/>
    </row>
    <row r="12" s="2" customFormat="1" customHeight="1" spans="1:15">
      <c r="A12" s="10">
        <v>8</v>
      </c>
      <c r="B12" s="11" t="s">
        <v>47</v>
      </c>
      <c r="C12" s="11" t="s">
        <v>19</v>
      </c>
      <c r="D12" s="12" t="s">
        <v>48</v>
      </c>
      <c r="E12" s="13" t="s">
        <v>21</v>
      </c>
      <c r="F12" s="14">
        <v>4000</v>
      </c>
      <c r="G12" s="14">
        <f t="shared" si="0"/>
        <v>1017.28</v>
      </c>
      <c r="H12" s="14">
        <f t="shared" si="1"/>
        <v>44.5</v>
      </c>
      <c r="I12" s="14">
        <f t="shared" si="2"/>
        <v>508.64</v>
      </c>
      <c r="J12" s="14">
        <f t="shared" si="3"/>
        <v>12.72</v>
      </c>
      <c r="K12" s="14">
        <f t="shared" si="4"/>
        <v>5583.14</v>
      </c>
      <c r="L12" s="12" t="s">
        <v>49</v>
      </c>
      <c r="M12" s="10" t="s">
        <v>23</v>
      </c>
      <c r="N12" s="22" t="s">
        <v>50</v>
      </c>
      <c r="O12" s="10"/>
    </row>
    <row r="13" s="2" customFormat="1" customHeight="1" spans="1:15">
      <c r="A13" s="10">
        <v>9</v>
      </c>
      <c r="B13" s="11" t="s">
        <v>51</v>
      </c>
      <c r="C13" s="11" t="s">
        <v>33</v>
      </c>
      <c r="D13" s="15" t="s">
        <v>52</v>
      </c>
      <c r="E13" s="13" t="s">
        <v>21</v>
      </c>
      <c r="F13" s="14">
        <v>4000</v>
      </c>
      <c r="G13" s="14">
        <f t="shared" si="0"/>
        <v>1017.28</v>
      </c>
      <c r="H13" s="14">
        <f t="shared" si="1"/>
        <v>44.5</v>
      </c>
      <c r="I13" s="14">
        <f t="shared" si="2"/>
        <v>508.64</v>
      </c>
      <c r="J13" s="14">
        <f t="shared" si="3"/>
        <v>12.72</v>
      </c>
      <c r="K13" s="14">
        <f t="shared" ref="K13:K31" si="5">SUM(F13:J13)</f>
        <v>5583.14</v>
      </c>
      <c r="L13" s="12" t="s">
        <v>53</v>
      </c>
      <c r="M13" s="10" t="s">
        <v>23</v>
      </c>
      <c r="N13" s="22" t="s">
        <v>50</v>
      </c>
      <c r="O13" s="10"/>
    </row>
    <row r="14" s="2" customFormat="1" customHeight="1" spans="1:15">
      <c r="A14" s="10">
        <v>10</v>
      </c>
      <c r="B14" s="11" t="s">
        <v>54</v>
      </c>
      <c r="C14" s="11" t="s">
        <v>33</v>
      </c>
      <c r="D14" s="15" t="s">
        <v>55</v>
      </c>
      <c r="E14" s="13" t="s">
        <v>21</v>
      </c>
      <c r="F14" s="14">
        <v>4000</v>
      </c>
      <c r="G14" s="14">
        <f t="shared" ref="G14:G26" si="6">508.64*2</f>
        <v>1017.28</v>
      </c>
      <c r="H14" s="14">
        <f t="shared" ref="H14:H26" si="7">22.25*2</f>
        <v>44.5</v>
      </c>
      <c r="I14" s="14">
        <f t="shared" ref="I14:I26" si="8">254.32*2</f>
        <v>508.64</v>
      </c>
      <c r="J14" s="14">
        <f t="shared" ref="J14:J26" si="9">6.36*2</f>
        <v>12.72</v>
      </c>
      <c r="K14" s="14">
        <f t="shared" si="5"/>
        <v>5583.14</v>
      </c>
      <c r="L14" s="12" t="s">
        <v>56</v>
      </c>
      <c r="M14" s="10" t="s">
        <v>23</v>
      </c>
      <c r="N14" s="22" t="s">
        <v>50</v>
      </c>
      <c r="O14" s="10"/>
    </row>
    <row r="15" s="2" customFormat="1" customHeight="1" spans="1:15">
      <c r="A15" s="10">
        <v>11</v>
      </c>
      <c r="B15" s="11" t="s">
        <v>57</v>
      </c>
      <c r="C15" s="11" t="s">
        <v>19</v>
      </c>
      <c r="D15" s="15" t="s">
        <v>58</v>
      </c>
      <c r="E15" s="13" t="s">
        <v>21</v>
      </c>
      <c r="F15" s="14">
        <v>4000</v>
      </c>
      <c r="G15" s="14">
        <f t="shared" si="6"/>
        <v>1017.28</v>
      </c>
      <c r="H15" s="14">
        <f t="shared" si="7"/>
        <v>44.5</v>
      </c>
      <c r="I15" s="14">
        <f t="shared" si="8"/>
        <v>508.64</v>
      </c>
      <c r="J15" s="14">
        <f t="shared" si="9"/>
        <v>12.72</v>
      </c>
      <c r="K15" s="14">
        <f t="shared" si="5"/>
        <v>5583.14</v>
      </c>
      <c r="L15" s="12" t="s">
        <v>59</v>
      </c>
      <c r="M15" s="10" t="s">
        <v>23</v>
      </c>
      <c r="N15" s="22" t="s">
        <v>50</v>
      </c>
      <c r="O15" s="10"/>
    </row>
    <row r="16" s="2" customFormat="1" customHeight="1" spans="1:15">
      <c r="A16" s="10">
        <v>12</v>
      </c>
      <c r="B16" s="11" t="s">
        <v>60</v>
      </c>
      <c r="C16" s="11" t="s">
        <v>19</v>
      </c>
      <c r="D16" s="15" t="s">
        <v>61</v>
      </c>
      <c r="E16" s="13" t="s">
        <v>21</v>
      </c>
      <c r="F16" s="14">
        <v>4000</v>
      </c>
      <c r="G16" s="14">
        <f t="shared" si="6"/>
        <v>1017.28</v>
      </c>
      <c r="H16" s="14">
        <f t="shared" si="7"/>
        <v>44.5</v>
      </c>
      <c r="I16" s="14">
        <f t="shared" si="8"/>
        <v>508.64</v>
      </c>
      <c r="J16" s="14">
        <f t="shared" si="9"/>
        <v>12.72</v>
      </c>
      <c r="K16" s="14">
        <f t="shared" si="5"/>
        <v>5583.14</v>
      </c>
      <c r="L16" s="12" t="s">
        <v>62</v>
      </c>
      <c r="M16" s="10" t="s">
        <v>23</v>
      </c>
      <c r="N16" s="22" t="s">
        <v>63</v>
      </c>
      <c r="O16" s="10"/>
    </row>
    <row r="17" s="2" customFormat="1" customHeight="1" spans="1:15">
      <c r="A17" s="10">
        <v>13</v>
      </c>
      <c r="B17" s="11" t="s">
        <v>64</v>
      </c>
      <c r="C17" s="11" t="s">
        <v>19</v>
      </c>
      <c r="D17" s="15" t="s">
        <v>65</v>
      </c>
      <c r="E17" s="13" t="s">
        <v>21</v>
      </c>
      <c r="F17" s="14">
        <v>4000</v>
      </c>
      <c r="G17" s="14">
        <f t="shared" si="6"/>
        <v>1017.28</v>
      </c>
      <c r="H17" s="14">
        <f t="shared" si="7"/>
        <v>44.5</v>
      </c>
      <c r="I17" s="14">
        <f t="shared" si="8"/>
        <v>508.64</v>
      </c>
      <c r="J17" s="14">
        <f t="shared" si="9"/>
        <v>12.72</v>
      </c>
      <c r="K17" s="14">
        <f t="shared" si="5"/>
        <v>5583.14</v>
      </c>
      <c r="L17" s="12" t="s">
        <v>66</v>
      </c>
      <c r="M17" s="10" t="s">
        <v>23</v>
      </c>
      <c r="N17" s="22" t="s">
        <v>63</v>
      </c>
      <c r="O17" s="10"/>
    </row>
    <row r="18" s="2" customFormat="1" customHeight="1" spans="1:15">
      <c r="A18" s="10">
        <v>14</v>
      </c>
      <c r="B18" s="11" t="s">
        <v>67</v>
      </c>
      <c r="C18" s="11" t="s">
        <v>33</v>
      </c>
      <c r="D18" s="15" t="s">
        <v>68</v>
      </c>
      <c r="E18" s="13" t="s">
        <v>21</v>
      </c>
      <c r="F18" s="14">
        <v>4000</v>
      </c>
      <c r="G18" s="14">
        <f t="shared" si="6"/>
        <v>1017.28</v>
      </c>
      <c r="H18" s="14">
        <f t="shared" si="7"/>
        <v>44.5</v>
      </c>
      <c r="I18" s="14">
        <f t="shared" si="8"/>
        <v>508.64</v>
      </c>
      <c r="J18" s="14">
        <f t="shared" si="9"/>
        <v>12.72</v>
      </c>
      <c r="K18" s="14">
        <f t="shared" si="5"/>
        <v>5583.14</v>
      </c>
      <c r="L18" s="12" t="s">
        <v>69</v>
      </c>
      <c r="M18" s="10" t="s">
        <v>23</v>
      </c>
      <c r="N18" s="22" t="s">
        <v>63</v>
      </c>
      <c r="O18" s="10"/>
    </row>
    <row r="19" s="2" customFormat="1" customHeight="1" spans="1:15">
      <c r="A19" s="10">
        <v>15</v>
      </c>
      <c r="B19" s="11" t="s">
        <v>70</v>
      </c>
      <c r="C19" s="11" t="s">
        <v>33</v>
      </c>
      <c r="D19" s="15" t="s">
        <v>71</v>
      </c>
      <c r="E19" s="13" t="s">
        <v>21</v>
      </c>
      <c r="F19" s="14">
        <v>4000</v>
      </c>
      <c r="G19" s="14">
        <f t="shared" si="6"/>
        <v>1017.28</v>
      </c>
      <c r="H19" s="14">
        <f t="shared" si="7"/>
        <v>44.5</v>
      </c>
      <c r="I19" s="14">
        <f t="shared" si="8"/>
        <v>508.64</v>
      </c>
      <c r="J19" s="14">
        <f t="shared" si="9"/>
        <v>12.72</v>
      </c>
      <c r="K19" s="14">
        <f t="shared" si="5"/>
        <v>5583.14</v>
      </c>
      <c r="L19" s="12" t="s">
        <v>72</v>
      </c>
      <c r="M19" s="10" t="s">
        <v>23</v>
      </c>
      <c r="N19" s="22" t="s">
        <v>63</v>
      </c>
      <c r="O19" s="10"/>
    </row>
    <row r="20" s="2" customFormat="1" customHeight="1" spans="1:15">
      <c r="A20" s="10">
        <v>16</v>
      </c>
      <c r="B20" s="11" t="s">
        <v>73</v>
      </c>
      <c r="C20" s="11" t="s">
        <v>19</v>
      </c>
      <c r="D20" s="15" t="s">
        <v>74</v>
      </c>
      <c r="E20" s="13" t="s">
        <v>21</v>
      </c>
      <c r="F20" s="14">
        <v>4000</v>
      </c>
      <c r="G20" s="14">
        <f t="shared" si="6"/>
        <v>1017.28</v>
      </c>
      <c r="H20" s="14">
        <f t="shared" si="7"/>
        <v>44.5</v>
      </c>
      <c r="I20" s="14">
        <f t="shared" si="8"/>
        <v>508.64</v>
      </c>
      <c r="J20" s="14">
        <f t="shared" si="9"/>
        <v>12.72</v>
      </c>
      <c r="K20" s="14">
        <f t="shared" si="5"/>
        <v>5583.14</v>
      </c>
      <c r="L20" s="12" t="s">
        <v>75</v>
      </c>
      <c r="M20" s="10" t="s">
        <v>23</v>
      </c>
      <c r="N20" s="22" t="s">
        <v>76</v>
      </c>
      <c r="O20" s="10"/>
    </row>
    <row r="21" s="2" customFormat="1" customHeight="1" spans="1:15">
      <c r="A21" s="10">
        <v>17</v>
      </c>
      <c r="B21" s="11" t="s">
        <v>77</v>
      </c>
      <c r="C21" s="11" t="s">
        <v>19</v>
      </c>
      <c r="D21" s="15" t="s">
        <v>78</v>
      </c>
      <c r="E21" s="13" t="s">
        <v>21</v>
      </c>
      <c r="F21" s="14">
        <v>4000</v>
      </c>
      <c r="G21" s="14">
        <f t="shared" si="6"/>
        <v>1017.28</v>
      </c>
      <c r="H21" s="14">
        <f t="shared" si="7"/>
        <v>44.5</v>
      </c>
      <c r="I21" s="14">
        <f t="shared" si="8"/>
        <v>508.64</v>
      </c>
      <c r="J21" s="14">
        <f t="shared" si="9"/>
        <v>12.72</v>
      </c>
      <c r="K21" s="14">
        <f t="shared" si="5"/>
        <v>5583.14</v>
      </c>
      <c r="L21" s="12" t="s">
        <v>79</v>
      </c>
      <c r="M21" s="10" t="s">
        <v>23</v>
      </c>
      <c r="N21" s="22" t="s">
        <v>76</v>
      </c>
      <c r="O21" s="10"/>
    </row>
    <row r="22" s="2" customFormat="1" customHeight="1" spans="1:15">
      <c r="A22" s="10">
        <v>18</v>
      </c>
      <c r="B22" s="11" t="s">
        <v>80</v>
      </c>
      <c r="C22" s="11" t="s">
        <v>19</v>
      </c>
      <c r="D22" s="15" t="s">
        <v>81</v>
      </c>
      <c r="E22" s="13" t="s">
        <v>21</v>
      </c>
      <c r="F22" s="14">
        <v>4000</v>
      </c>
      <c r="G22" s="14">
        <f t="shared" si="6"/>
        <v>1017.28</v>
      </c>
      <c r="H22" s="14">
        <f t="shared" si="7"/>
        <v>44.5</v>
      </c>
      <c r="I22" s="14">
        <f t="shared" si="8"/>
        <v>508.64</v>
      </c>
      <c r="J22" s="14">
        <f t="shared" si="9"/>
        <v>12.72</v>
      </c>
      <c r="K22" s="14">
        <f t="shared" si="5"/>
        <v>5583.14</v>
      </c>
      <c r="L22" s="12" t="s">
        <v>82</v>
      </c>
      <c r="M22" s="10" t="s">
        <v>23</v>
      </c>
      <c r="N22" s="22" t="s">
        <v>76</v>
      </c>
      <c r="O22" s="10"/>
    </row>
    <row r="23" s="2" customFormat="1" customHeight="1" spans="1:15">
      <c r="A23" s="10">
        <v>19</v>
      </c>
      <c r="B23" s="11" t="s">
        <v>83</v>
      </c>
      <c r="C23" s="11" t="s">
        <v>19</v>
      </c>
      <c r="D23" s="15" t="s">
        <v>84</v>
      </c>
      <c r="E23" s="13" t="s">
        <v>21</v>
      </c>
      <c r="F23" s="14">
        <v>4000</v>
      </c>
      <c r="G23" s="14">
        <f t="shared" si="6"/>
        <v>1017.28</v>
      </c>
      <c r="H23" s="14">
        <f t="shared" si="7"/>
        <v>44.5</v>
      </c>
      <c r="I23" s="14">
        <f t="shared" si="8"/>
        <v>508.64</v>
      </c>
      <c r="J23" s="14">
        <f t="shared" si="9"/>
        <v>12.72</v>
      </c>
      <c r="K23" s="14">
        <f t="shared" si="5"/>
        <v>5583.14</v>
      </c>
      <c r="L23" s="12" t="s">
        <v>85</v>
      </c>
      <c r="M23" s="10" t="s">
        <v>23</v>
      </c>
      <c r="N23" s="22" t="s">
        <v>76</v>
      </c>
      <c r="O23" s="10"/>
    </row>
    <row r="24" s="2" customFormat="1" customHeight="1" spans="1:15">
      <c r="A24" s="10">
        <v>20</v>
      </c>
      <c r="B24" s="11" t="s">
        <v>86</v>
      </c>
      <c r="C24" s="11" t="s">
        <v>19</v>
      </c>
      <c r="D24" s="15" t="s">
        <v>87</v>
      </c>
      <c r="E24" s="13" t="s">
        <v>21</v>
      </c>
      <c r="F24" s="14">
        <v>4000</v>
      </c>
      <c r="G24" s="14">
        <f t="shared" si="6"/>
        <v>1017.28</v>
      </c>
      <c r="H24" s="14">
        <f t="shared" si="7"/>
        <v>44.5</v>
      </c>
      <c r="I24" s="14">
        <f t="shared" si="8"/>
        <v>508.64</v>
      </c>
      <c r="J24" s="14">
        <f t="shared" si="9"/>
        <v>12.72</v>
      </c>
      <c r="K24" s="14">
        <f t="shared" si="5"/>
        <v>5583.14</v>
      </c>
      <c r="L24" s="12" t="s">
        <v>88</v>
      </c>
      <c r="M24" s="10" t="s">
        <v>23</v>
      </c>
      <c r="N24" s="22" t="s">
        <v>89</v>
      </c>
      <c r="O24" s="10"/>
    </row>
    <row r="25" s="2" customFormat="1" customHeight="1" spans="1:15">
      <c r="A25" s="10">
        <v>21</v>
      </c>
      <c r="B25" s="11" t="s">
        <v>90</v>
      </c>
      <c r="C25" s="11" t="s">
        <v>33</v>
      </c>
      <c r="D25" s="15" t="s">
        <v>91</v>
      </c>
      <c r="E25" s="13" t="s">
        <v>21</v>
      </c>
      <c r="F25" s="14">
        <v>4000</v>
      </c>
      <c r="G25" s="14">
        <f t="shared" si="6"/>
        <v>1017.28</v>
      </c>
      <c r="H25" s="14">
        <f t="shared" si="7"/>
        <v>44.5</v>
      </c>
      <c r="I25" s="14">
        <f t="shared" si="8"/>
        <v>508.64</v>
      </c>
      <c r="J25" s="14">
        <f t="shared" si="9"/>
        <v>12.72</v>
      </c>
      <c r="K25" s="14">
        <f t="shared" si="5"/>
        <v>5583.14</v>
      </c>
      <c r="L25" s="12" t="s">
        <v>92</v>
      </c>
      <c r="M25" s="10" t="s">
        <v>23</v>
      </c>
      <c r="N25" s="22" t="s">
        <v>89</v>
      </c>
      <c r="O25" s="10"/>
    </row>
    <row r="26" s="2" customFormat="1" customHeight="1" spans="1:15">
      <c r="A26" s="10"/>
      <c r="B26" s="16"/>
      <c r="C26" s="16"/>
      <c r="D26" s="16"/>
      <c r="E26" s="17"/>
      <c r="F26" s="18">
        <f t="shared" ref="F26:K26" si="10">SUM(F5:F25)</f>
        <v>84000</v>
      </c>
      <c r="G26" s="18">
        <f t="shared" si="10"/>
        <v>21362.88</v>
      </c>
      <c r="H26" s="18">
        <f t="shared" si="10"/>
        <v>934.5</v>
      </c>
      <c r="I26" s="18">
        <f t="shared" si="10"/>
        <v>10681.44</v>
      </c>
      <c r="J26" s="18">
        <f t="shared" si="10"/>
        <v>267.12</v>
      </c>
      <c r="K26" s="18">
        <f t="shared" si="10"/>
        <v>117245.94</v>
      </c>
      <c r="L26" s="14"/>
      <c r="M26" s="14"/>
      <c r="N26" s="7"/>
      <c r="O26" s="10"/>
    </row>
    <row r="27" customHeight="1" spans="1:13">
      <c r="A27" s="19" t="s">
        <v>93</v>
      </c>
      <c r="B27" s="19"/>
      <c r="C27" s="19"/>
      <c r="D27" s="19"/>
      <c r="H27" s="4" t="s">
        <v>94</v>
      </c>
      <c r="M27" s="4" t="s">
        <v>95</v>
      </c>
    </row>
  </sheetData>
  <mergeCells count="15">
    <mergeCell ref="A1:O1"/>
    <mergeCell ref="A2:O2"/>
    <mergeCell ref="F3:K3"/>
    <mergeCell ref="L26:M26"/>
    <mergeCell ref="A27:D27"/>
    <mergeCell ref="H27:I27"/>
    <mergeCell ref="A3:A4"/>
    <mergeCell ref="B3:B4"/>
    <mergeCell ref="C3:C4"/>
    <mergeCell ref="D3:D4"/>
    <mergeCell ref="E3:E4"/>
    <mergeCell ref="L3:L4"/>
    <mergeCell ref="M3:M4"/>
    <mergeCell ref="N3:N4"/>
    <mergeCell ref="O3:O4"/>
  </mergeCells>
  <conditionalFormatting sqref="B1:B26 B28:B65536 A27">
    <cfRule type="duplicateValues" dxfId="0" priority="1"/>
  </conditionalFormatting>
  <conditionalFormatting sqref="B3:B25 B28:B65536 A27">
    <cfRule type="duplicateValues" dxfId="0" priority="3"/>
  </conditionalFormatting>
  <printOptions horizontalCentered="1"/>
  <pageMargins left="0.0388888888888889" right="0.0388888888888889" top="0" bottom="0" header="0.314583333333333" footer="0.314583333333333"/>
  <pageSetup paperSize="9" scale="89" fitToHeight="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湛河区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2020-04-01T09:07:00Z</cp:lastPrinted>
  <dcterms:modified xsi:type="dcterms:W3CDTF">2022-07-19T08:36:15Z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36E00C1DE9554C18BCE999160B6DEC89</vt:lpwstr>
  </property>
</Properties>
</file>