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<sst xmlns="http://schemas.openxmlformats.org/spreadsheetml/2006/main" count="73" uniqueCount="56">
  <si>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2020-2021届 三支一扶2-9月应补生活（社保）补贴公示</t>
  </si>
  <si>
    <t>序号</t>
  </si>
  <si>
    <t>姓名</t>
  </si>
  <si>
    <t>应补2-9生活补贴金额</t>
  </si>
  <si>
    <t>应补生活补贴月数</t>
  </si>
  <si>
    <t>应补合计</t>
  </si>
  <si>
    <t>养老20%</t>
  </si>
  <si>
    <t>工伤0.1%</t>
  </si>
  <si>
    <t>医疗9.4%</t>
  </si>
  <si>
    <t>缴费月数</t>
  </si>
  <si>
    <t>大病保险</t>
  </si>
  <si>
    <t>合计</t>
  </si>
  <si>
    <t>备注</t>
  </si>
  <si>
    <t>发放依据</t>
  </si>
  <si>
    <t>01</t>
  </si>
  <si>
    <t>阴朝隽</t>
  </si>
  <si>
    <t>2020届本科</t>
  </si>
  <si>
    <t>根据豫人社【2021】6号文件，《关于实施第四轮高校毕业生“三支一扶”计划的通知》及平财预【2021】540号文件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</si>
  <si>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</si>
  <si>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池文婷</t>
  </si>
  <si>
    <t>03</t>
  </si>
  <si>
    <t>杨沂衡</t>
  </si>
  <si>
    <t>04</t>
  </si>
  <si>
    <t>范天圆</t>
  </si>
  <si>
    <t>05</t>
  </si>
  <si>
    <t>范博</t>
  </si>
  <si>
    <t>06</t>
  </si>
  <si>
    <t>李冰</t>
  </si>
  <si>
    <t>07</t>
  </si>
  <si>
    <t>蔡颖</t>
  </si>
  <si>
    <t>08</t>
  </si>
  <si>
    <t>罗杰翰</t>
  </si>
  <si>
    <t>2021届本科</t>
  </si>
  <si>
    <t>09</t>
  </si>
  <si>
    <t>刘汉卿</t>
  </si>
  <si>
    <t>10</t>
  </si>
  <si>
    <t>毛占扬</t>
  </si>
  <si>
    <t>11</t>
  </si>
  <si>
    <t>郑晨曦</t>
  </si>
  <si>
    <t>12</t>
  </si>
  <si>
    <t>齐文迪</t>
  </si>
  <si>
    <t>13</t>
  </si>
  <si>
    <t>杨远帆</t>
  </si>
  <si>
    <t>14</t>
  </si>
  <si>
    <t>丁开元</t>
  </si>
  <si>
    <t>15</t>
  </si>
  <si>
    <t>张鑫</t>
  </si>
  <si>
    <t>16</t>
  </si>
  <si>
    <t>潘璐琪</t>
  </si>
  <si>
    <t>17</t>
  </si>
  <si>
    <t>武琼</t>
  </si>
  <si>
    <t>18</t>
  </si>
  <si>
    <t>彭宇航</t>
  </si>
  <si>
    <t>2021届大专</t>
  </si>
  <si>
    <t>19</t>
  </si>
  <si>
    <t>肖安琪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</si>
</sst>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120" zoomScaleNormal="120" workbookViewId="0" topLeftCell="A1">
      <selection activeCell="I6" sqref="I6"/>
    </sheetView>
  </sheetViews>
  <sheetFormatPr defaultColWidth="9.00390625" defaultRowHeight="14.25"/>
  <cols>
    <col min="1" max="1" width="6.125" style="0" customWidth="1"/>
    <col min="2" max="2" width="6.875" style="0" customWidth="1"/>
    <col min="3" max="3" width="9.50390625" style="0" customWidth="1"/>
    <col min="4" max="4" width="7.625" style="0" customWidth="1"/>
    <col min="5" max="5" width="7.375" style="0" customWidth="1"/>
    <col min="6" max="6" width="8.375" style="0" customWidth="1"/>
    <col min="7" max="7" width="7.625" style="0" customWidth="1"/>
    <col min="8" max="10" width="9.375" style="0" customWidth="1"/>
    <col min="11" max="11" width="10.375" style="0" bestFit="1" customWidth="1"/>
    <col min="12" max="12" width="11.875" style="0" customWidth="1"/>
    <col min="13" max="13" width="23.25390625" style="0" customWidth="1"/>
    <col min="14" max="14" width="13.125" style="0" customWidth="1"/>
  </cols>
  <sheetData>
    <row r="1" spans="1:14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/>
    </row>
    <row r="3" spans="1:14" s="1" customFormat="1" ht="30" customHeight="1">
      <c r="A3" s="6" t="s">
        <v>14</v>
      </c>
      <c r="B3" s="7" t="s">
        <v>15</v>
      </c>
      <c r="C3" s="8">
        <v>600</v>
      </c>
      <c r="D3" s="9">
        <v>8</v>
      </c>
      <c r="E3" s="9">
        <f>SUM(C3*D3)</f>
        <v>4800</v>
      </c>
      <c r="F3" s="10">
        <v>681.8</v>
      </c>
      <c r="G3" s="11">
        <v>3.41</v>
      </c>
      <c r="H3" s="12">
        <v>320.45</v>
      </c>
      <c r="I3" s="12">
        <v>4</v>
      </c>
      <c r="J3" s="12">
        <v>200</v>
      </c>
      <c r="K3" s="12">
        <f>E3+(F3+G3+H3)*I3+J3</f>
        <v>9022.64</v>
      </c>
      <c r="L3" s="19" t="s">
        <v>16</v>
      </c>
      <c r="M3" s="20" t="s">
        <v>17</v>
      </c>
      <c r="N3" s="21"/>
    </row>
    <row r="4" spans="1:14" s="1" customFormat="1" ht="30" customHeight="1">
      <c r="A4" s="6" t="s">
        <v>18</v>
      </c>
      <c r="B4" s="7" t="s">
        <v>19</v>
      </c>
      <c r="C4" s="8">
        <v>600</v>
      </c>
      <c r="D4" s="9">
        <v>8</v>
      </c>
      <c r="E4" s="9">
        <f aca="true" t="shared" si="0" ref="E4:E21">SUM(C4*D4)</f>
        <v>4800</v>
      </c>
      <c r="F4" s="10">
        <v>681.8</v>
      </c>
      <c r="G4" s="11">
        <v>3.41</v>
      </c>
      <c r="H4" s="12">
        <v>320.45</v>
      </c>
      <c r="I4" s="12">
        <v>4</v>
      </c>
      <c r="J4" s="12">
        <v>200</v>
      </c>
      <c r="K4" s="12">
        <f aca="true" t="shared" si="1" ref="K4:K22">E4+(F4+G4+H4)*I4+J4</f>
        <v>9022.64</v>
      </c>
      <c r="L4" s="19" t="s">
        <v>16</v>
      </c>
      <c r="M4" s="22"/>
      <c r="N4" s="23"/>
    </row>
    <row r="5" spans="1:14" s="1" customFormat="1" ht="30" customHeight="1">
      <c r="A5" s="6" t="s">
        <v>20</v>
      </c>
      <c r="B5" s="13" t="s">
        <v>21</v>
      </c>
      <c r="C5" s="8">
        <v>600</v>
      </c>
      <c r="D5" s="9">
        <v>8</v>
      </c>
      <c r="E5" s="9">
        <f t="shared" si="0"/>
        <v>4800</v>
      </c>
      <c r="F5" s="10">
        <v>681.8</v>
      </c>
      <c r="G5" s="11">
        <v>3.41</v>
      </c>
      <c r="H5" s="12">
        <v>320.45</v>
      </c>
      <c r="I5" s="12">
        <v>4</v>
      </c>
      <c r="J5" s="12">
        <v>200</v>
      </c>
      <c r="K5" s="12">
        <f t="shared" si="1"/>
        <v>9022.64</v>
      </c>
      <c r="L5" s="19" t="s">
        <v>16</v>
      </c>
      <c r="M5" s="22"/>
      <c r="N5" s="23"/>
    </row>
    <row r="6" spans="1:14" s="1" customFormat="1" ht="30" customHeight="1">
      <c r="A6" s="6" t="s">
        <v>22</v>
      </c>
      <c r="B6" s="13" t="s">
        <v>23</v>
      </c>
      <c r="C6" s="8">
        <v>600</v>
      </c>
      <c r="D6" s="9">
        <v>8</v>
      </c>
      <c r="E6" s="9">
        <f t="shared" si="0"/>
        <v>4800</v>
      </c>
      <c r="F6" s="10">
        <v>681.8</v>
      </c>
      <c r="G6" s="11">
        <v>3.41</v>
      </c>
      <c r="H6" s="12">
        <v>320.45</v>
      </c>
      <c r="I6" s="12">
        <v>4</v>
      </c>
      <c r="J6" s="12">
        <v>200</v>
      </c>
      <c r="K6" s="12">
        <f t="shared" si="1"/>
        <v>9022.64</v>
      </c>
      <c r="L6" s="19" t="s">
        <v>16</v>
      </c>
      <c r="M6" s="22"/>
      <c r="N6" s="23"/>
    </row>
    <row r="7" spans="1:14" s="1" customFormat="1" ht="30" customHeight="1">
      <c r="A7" s="6" t="s">
        <v>24</v>
      </c>
      <c r="B7" s="13" t="s">
        <v>25</v>
      </c>
      <c r="C7" s="8">
        <v>600</v>
      </c>
      <c r="D7" s="9">
        <v>8</v>
      </c>
      <c r="E7" s="9">
        <f t="shared" si="0"/>
        <v>4800</v>
      </c>
      <c r="F7" s="10">
        <v>681.8</v>
      </c>
      <c r="G7" s="11">
        <v>3.41</v>
      </c>
      <c r="H7" s="12">
        <v>320.45</v>
      </c>
      <c r="I7" s="12">
        <v>4</v>
      </c>
      <c r="J7" s="12">
        <v>200</v>
      </c>
      <c r="K7" s="12">
        <f t="shared" si="1"/>
        <v>9022.64</v>
      </c>
      <c r="L7" s="19" t="s">
        <v>16</v>
      </c>
      <c r="M7" s="22"/>
      <c r="N7" s="23"/>
    </row>
    <row r="8" spans="1:14" s="1" customFormat="1" ht="30" customHeight="1">
      <c r="A8" s="6" t="s">
        <v>26</v>
      </c>
      <c r="B8" s="13" t="s">
        <v>27</v>
      </c>
      <c r="C8" s="8">
        <v>600</v>
      </c>
      <c r="D8" s="9">
        <v>8</v>
      </c>
      <c r="E8" s="9">
        <f t="shared" si="0"/>
        <v>4800</v>
      </c>
      <c r="F8" s="10">
        <v>681.8</v>
      </c>
      <c r="G8" s="11">
        <v>3.41</v>
      </c>
      <c r="H8" s="12">
        <v>320.45</v>
      </c>
      <c r="I8" s="12">
        <v>4</v>
      </c>
      <c r="J8" s="12">
        <v>200</v>
      </c>
      <c r="K8" s="12">
        <f t="shared" si="1"/>
        <v>9022.64</v>
      </c>
      <c r="L8" s="19" t="s">
        <v>16</v>
      </c>
      <c r="M8" s="22"/>
      <c r="N8" s="23"/>
    </row>
    <row r="9" spans="1:14" s="1" customFormat="1" ht="30" customHeight="1">
      <c r="A9" s="6" t="s">
        <v>28</v>
      </c>
      <c r="B9" s="13" t="s">
        <v>29</v>
      </c>
      <c r="C9" s="8">
        <v>600</v>
      </c>
      <c r="D9" s="9">
        <v>8</v>
      </c>
      <c r="E9" s="9">
        <f t="shared" si="0"/>
        <v>4800</v>
      </c>
      <c r="F9" s="10">
        <v>681.8</v>
      </c>
      <c r="G9" s="11">
        <v>3.41</v>
      </c>
      <c r="H9" s="12">
        <v>320.45</v>
      </c>
      <c r="I9" s="12">
        <v>4</v>
      </c>
      <c r="J9" s="12">
        <v>200</v>
      </c>
      <c r="K9" s="12">
        <f t="shared" si="1"/>
        <v>9022.64</v>
      </c>
      <c r="L9" s="19" t="s">
        <v>16</v>
      </c>
      <c r="M9" s="22"/>
      <c r="N9" s="23"/>
    </row>
    <row r="10" spans="1:14" ht="30" customHeight="1">
      <c r="A10" s="6" t="s">
        <v>30</v>
      </c>
      <c r="B10" s="14" t="s">
        <v>31</v>
      </c>
      <c r="C10" s="8">
        <v>600</v>
      </c>
      <c r="D10" s="9">
        <v>8</v>
      </c>
      <c r="E10" s="9">
        <f t="shared" si="0"/>
        <v>4800</v>
      </c>
      <c r="F10" s="10">
        <v>681.8</v>
      </c>
      <c r="G10" s="11">
        <v>3.41</v>
      </c>
      <c r="H10" s="12">
        <v>320.45</v>
      </c>
      <c r="I10" s="12">
        <v>4</v>
      </c>
      <c r="J10" s="12">
        <v>200</v>
      </c>
      <c r="K10" s="12">
        <f t="shared" si="1"/>
        <v>9022.64</v>
      </c>
      <c r="L10" s="24" t="s">
        <v>32</v>
      </c>
      <c r="M10" s="22"/>
      <c r="N10" s="23"/>
    </row>
    <row r="11" spans="1:14" ht="30" customHeight="1">
      <c r="A11" s="6" t="s">
        <v>33</v>
      </c>
      <c r="B11" s="14" t="s">
        <v>34</v>
      </c>
      <c r="C11" s="8">
        <v>600</v>
      </c>
      <c r="D11" s="9">
        <v>8</v>
      </c>
      <c r="E11" s="9">
        <f t="shared" si="0"/>
        <v>4800</v>
      </c>
      <c r="F11" s="10">
        <v>681.8</v>
      </c>
      <c r="G11" s="11">
        <v>3.41</v>
      </c>
      <c r="H11" s="12">
        <v>320.45</v>
      </c>
      <c r="I11" s="12">
        <v>4</v>
      </c>
      <c r="J11" s="12">
        <v>200</v>
      </c>
      <c r="K11" s="12">
        <f t="shared" si="1"/>
        <v>9022.64</v>
      </c>
      <c r="L11" s="24" t="s">
        <v>32</v>
      </c>
      <c r="M11" s="22"/>
      <c r="N11" s="23"/>
    </row>
    <row r="12" spans="1:14" ht="30" customHeight="1">
      <c r="A12" s="6" t="s">
        <v>35</v>
      </c>
      <c r="B12" s="15" t="s">
        <v>36</v>
      </c>
      <c r="C12" s="8">
        <v>600</v>
      </c>
      <c r="D12" s="9">
        <v>8</v>
      </c>
      <c r="E12" s="9">
        <f t="shared" si="0"/>
        <v>4800</v>
      </c>
      <c r="F12" s="10">
        <v>681.8</v>
      </c>
      <c r="G12" s="11">
        <v>3.41</v>
      </c>
      <c r="H12" s="12">
        <v>320.45</v>
      </c>
      <c r="I12" s="12">
        <v>4</v>
      </c>
      <c r="J12" s="12">
        <v>200</v>
      </c>
      <c r="K12" s="12">
        <f t="shared" si="1"/>
        <v>9022.64</v>
      </c>
      <c r="L12" s="24" t="s">
        <v>32</v>
      </c>
      <c r="M12" s="22"/>
      <c r="N12" s="23"/>
    </row>
    <row r="13" spans="1:14" ht="30" customHeight="1">
      <c r="A13" s="6" t="s">
        <v>37</v>
      </c>
      <c r="B13" s="15" t="s">
        <v>38</v>
      </c>
      <c r="C13" s="8">
        <v>600</v>
      </c>
      <c r="D13" s="9">
        <v>8</v>
      </c>
      <c r="E13" s="9">
        <f t="shared" si="0"/>
        <v>4800</v>
      </c>
      <c r="F13" s="10">
        <v>681.8</v>
      </c>
      <c r="G13" s="11">
        <v>3.41</v>
      </c>
      <c r="H13" s="12">
        <v>320.45</v>
      </c>
      <c r="I13" s="12">
        <v>4</v>
      </c>
      <c r="J13" s="12">
        <v>200</v>
      </c>
      <c r="K13" s="12">
        <f t="shared" si="1"/>
        <v>9022.64</v>
      </c>
      <c r="L13" s="24" t="s">
        <v>32</v>
      </c>
      <c r="M13" s="22"/>
      <c r="N13" s="23"/>
    </row>
    <row r="14" spans="1:14" ht="30" customHeight="1">
      <c r="A14" s="6" t="s">
        <v>39</v>
      </c>
      <c r="B14" s="15" t="s">
        <v>40</v>
      </c>
      <c r="C14" s="8">
        <v>600</v>
      </c>
      <c r="D14" s="9">
        <v>8</v>
      </c>
      <c r="E14" s="9">
        <f t="shared" si="0"/>
        <v>4800</v>
      </c>
      <c r="F14" s="10">
        <v>681.8</v>
      </c>
      <c r="G14" s="11">
        <v>3.41</v>
      </c>
      <c r="H14" s="12">
        <v>320.45</v>
      </c>
      <c r="I14" s="12">
        <v>4</v>
      </c>
      <c r="J14" s="12">
        <v>200</v>
      </c>
      <c r="K14" s="12">
        <f t="shared" si="1"/>
        <v>9022.64</v>
      </c>
      <c r="L14" s="24" t="s">
        <v>32</v>
      </c>
      <c r="M14" s="22"/>
      <c r="N14" s="23"/>
    </row>
    <row r="15" spans="1:14" ht="30" customHeight="1">
      <c r="A15" s="6" t="s">
        <v>41</v>
      </c>
      <c r="B15" s="15" t="s">
        <v>42</v>
      </c>
      <c r="C15" s="8">
        <v>600</v>
      </c>
      <c r="D15" s="9">
        <v>8</v>
      </c>
      <c r="E15" s="9">
        <f t="shared" si="0"/>
        <v>4800</v>
      </c>
      <c r="F15" s="10">
        <v>681.8</v>
      </c>
      <c r="G15" s="11">
        <v>3.41</v>
      </c>
      <c r="H15" s="12">
        <v>320.45</v>
      </c>
      <c r="I15" s="12">
        <v>4</v>
      </c>
      <c r="J15" s="12">
        <v>200</v>
      </c>
      <c r="K15" s="12">
        <f t="shared" si="1"/>
        <v>9022.64</v>
      </c>
      <c r="L15" s="24" t="s">
        <v>32</v>
      </c>
      <c r="M15" s="22"/>
      <c r="N15" s="23"/>
    </row>
    <row r="16" spans="1:14" ht="30" customHeight="1">
      <c r="A16" s="6" t="s">
        <v>43</v>
      </c>
      <c r="B16" s="15" t="s">
        <v>44</v>
      </c>
      <c r="C16" s="8">
        <v>600</v>
      </c>
      <c r="D16" s="9">
        <v>8</v>
      </c>
      <c r="E16" s="9">
        <f t="shared" si="0"/>
        <v>4800</v>
      </c>
      <c r="F16" s="10">
        <v>681.8</v>
      </c>
      <c r="G16" s="11">
        <v>3.41</v>
      </c>
      <c r="H16" s="12">
        <v>320.45</v>
      </c>
      <c r="I16" s="12">
        <v>4</v>
      </c>
      <c r="J16" s="12">
        <v>200</v>
      </c>
      <c r="K16" s="12">
        <f t="shared" si="1"/>
        <v>9022.64</v>
      </c>
      <c r="L16" s="24" t="s">
        <v>32</v>
      </c>
      <c r="M16" s="22"/>
      <c r="N16" s="23"/>
    </row>
    <row r="17" spans="1:14" ht="30" customHeight="1">
      <c r="A17" s="6" t="s">
        <v>45</v>
      </c>
      <c r="B17" s="15" t="s">
        <v>46</v>
      </c>
      <c r="C17" s="8">
        <v>600</v>
      </c>
      <c r="D17" s="9">
        <v>7</v>
      </c>
      <c r="E17" s="9">
        <f t="shared" si="0"/>
        <v>4200</v>
      </c>
      <c r="F17" s="10">
        <v>681.8</v>
      </c>
      <c r="G17" s="11">
        <v>3.41</v>
      </c>
      <c r="H17" s="12">
        <v>320.45</v>
      </c>
      <c r="I17" s="12">
        <v>2</v>
      </c>
      <c r="J17" s="12">
        <v>200</v>
      </c>
      <c r="K17" s="12">
        <f t="shared" si="1"/>
        <v>6411.32</v>
      </c>
      <c r="L17" s="24" t="s">
        <v>32</v>
      </c>
      <c r="M17" s="22"/>
      <c r="N17" s="23"/>
    </row>
    <row r="18" spans="1:14" ht="30" customHeight="1">
      <c r="A18" s="6" t="s">
        <v>47</v>
      </c>
      <c r="B18" s="15" t="s">
        <v>48</v>
      </c>
      <c r="C18" s="8">
        <v>600</v>
      </c>
      <c r="D18" s="9">
        <v>8</v>
      </c>
      <c r="E18" s="9">
        <f t="shared" si="0"/>
        <v>4800</v>
      </c>
      <c r="F18" s="10">
        <v>681.8</v>
      </c>
      <c r="G18" s="11">
        <v>3.41</v>
      </c>
      <c r="H18" s="12">
        <v>320.45</v>
      </c>
      <c r="I18" s="12">
        <v>4</v>
      </c>
      <c r="J18" s="12">
        <v>200</v>
      </c>
      <c r="K18" s="12">
        <f t="shared" si="1"/>
        <v>9022.64</v>
      </c>
      <c r="L18" s="24" t="s">
        <v>32</v>
      </c>
      <c r="M18" s="22"/>
      <c r="N18" s="23"/>
    </row>
    <row r="19" spans="1:14" ht="30" customHeight="1">
      <c r="A19" s="6" t="s">
        <v>49</v>
      </c>
      <c r="B19" s="15" t="s">
        <v>50</v>
      </c>
      <c r="C19" s="8">
        <v>600</v>
      </c>
      <c r="D19" s="9">
        <v>8</v>
      </c>
      <c r="E19" s="9">
        <f t="shared" si="0"/>
        <v>4800</v>
      </c>
      <c r="F19" s="10">
        <v>681.8</v>
      </c>
      <c r="G19" s="11">
        <v>3.41</v>
      </c>
      <c r="H19" s="12">
        <v>320.45</v>
      </c>
      <c r="I19" s="12">
        <v>4</v>
      </c>
      <c r="J19" s="12">
        <v>200</v>
      </c>
      <c r="K19" s="12">
        <f t="shared" si="1"/>
        <v>9022.64</v>
      </c>
      <c r="L19" s="24" t="s">
        <v>32</v>
      </c>
      <c r="M19" s="22"/>
      <c r="N19" s="23"/>
    </row>
    <row r="20" spans="1:14" ht="30" customHeight="1">
      <c r="A20" s="6" t="s">
        <v>51</v>
      </c>
      <c r="B20" s="15" t="s">
        <v>52</v>
      </c>
      <c r="C20" s="8">
        <v>500</v>
      </c>
      <c r="D20" s="9">
        <v>8</v>
      </c>
      <c r="E20" s="9">
        <f t="shared" si="0"/>
        <v>4000</v>
      </c>
      <c r="F20" s="10">
        <v>681.8</v>
      </c>
      <c r="G20" s="11">
        <v>3.41</v>
      </c>
      <c r="H20" s="12">
        <v>320.45</v>
      </c>
      <c r="I20" s="12">
        <v>4</v>
      </c>
      <c r="J20" s="12">
        <v>200</v>
      </c>
      <c r="K20" s="12">
        <f t="shared" si="1"/>
        <v>8222.64</v>
      </c>
      <c r="L20" s="24" t="s">
        <v>53</v>
      </c>
      <c r="M20" s="22"/>
      <c r="N20" s="23"/>
    </row>
    <row r="21" spans="1:14" ht="30" customHeight="1">
      <c r="A21" s="6" t="s">
        <v>54</v>
      </c>
      <c r="B21" s="15" t="s">
        <v>55</v>
      </c>
      <c r="C21" s="8">
        <v>600</v>
      </c>
      <c r="D21" s="9">
        <v>8</v>
      </c>
      <c r="E21" s="9">
        <f t="shared" si="0"/>
        <v>4800</v>
      </c>
      <c r="F21" s="10">
        <v>681.8</v>
      </c>
      <c r="G21" s="11">
        <v>3.41</v>
      </c>
      <c r="H21" s="12">
        <v>320.45</v>
      </c>
      <c r="I21" s="12">
        <v>4</v>
      </c>
      <c r="J21" s="12">
        <v>200</v>
      </c>
      <c r="K21" s="12">
        <f t="shared" si="1"/>
        <v>9022.64</v>
      </c>
      <c r="L21" s="24" t="s">
        <v>32</v>
      </c>
      <c r="M21" s="22"/>
      <c r="N21" s="23"/>
    </row>
    <row r="22" spans="1:14" s="2" customFormat="1" ht="13.5">
      <c r="A22" s="16" t="s">
        <v>11</v>
      </c>
      <c r="B22" s="17"/>
      <c r="C22" s="18"/>
      <c r="D22" s="18"/>
      <c r="E22" s="18">
        <f>SUM(E3:E21)</f>
        <v>89800</v>
      </c>
      <c r="F22" s="18">
        <f>SUM(F3:F21)</f>
        <v>12954.199999999997</v>
      </c>
      <c r="G22" s="18">
        <f>SUM(G3:G21)</f>
        <v>64.78999999999998</v>
      </c>
      <c r="H22" s="18">
        <f>SUM(H3:H21)</f>
        <v>6088.549999999998</v>
      </c>
      <c r="I22" s="18"/>
      <c r="J22" s="12">
        <v>3800</v>
      </c>
      <c r="K22" s="12">
        <f>SUM(K3:K21)</f>
        <v>168018.84000000003</v>
      </c>
      <c r="L22" s="17"/>
      <c r="M22" s="25"/>
      <c r="N22" s="26"/>
    </row>
  </sheetData>
  <sheetProtection/>
  <mergeCells count="3">
    <mergeCell ref="A1:N1"/>
    <mergeCell ref="M2:N2"/>
    <mergeCell ref="M3:N22"/>
  </mergeCells>
  <printOptions/>
  <pageMargins left="1.538888888888889" right="0.7513888888888889" top="1" bottom="1" header="0.5" footer="0.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2022-09-30T00:42:10Z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