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1430" activeTab="0"/>
  </bookViews>
  <sheets>
    <sheet name="湛河区" sheetId="1" r:id="rId1"/>
    <sheet name="湛河区1" sheetId="2" r:id="rId2"/>
  </sheets>
  <definedNames>
    <definedName name="_xlnm.Print_Titles" localSheetId="0">'湛河区'!$1:$4</definedName>
  </definedNames>
  <calcPr fullCalcOnLoad="1"/>
</workbook>
</file>

<file path=xl/sharedStrings.xml><?xml version="1.0" encoding="utf-8"?>
<sst xmlns="http://schemas.openxmlformats.org/spreadsheetml/2006/main" count="159" uniqueCount="98">
  <si>
    <t>公益性岗位9月份岗位补贴社保补贴汇总表(2021年  18人)</t>
  </si>
  <si>
    <r>
      <t>申请单位（盖章）：</t>
    </r>
    <r>
      <rPr>
        <sz val="10"/>
        <rFont val="Calibri"/>
        <family val="2"/>
      </rPr>
      <t xml:space="preserve">                                                                                                      </t>
    </r>
    <r>
      <rPr>
        <sz val="10"/>
        <rFont val="宋体"/>
        <family val="0"/>
      </rPr>
      <t>开户行：中国银行股份有限公司平顶山开源路支行</t>
    </r>
    <r>
      <rPr>
        <sz val="10"/>
        <rFont val="Calibri"/>
        <family val="2"/>
      </rPr>
      <t xml:space="preserve">                                                                            </t>
    </r>
    <r>
      <rPr>
        <sz val="10"/>
        <rFont val="宋体"/>
        <family val="0"/>
      </rPr>
      <t>账号：</t>
    </r>
    <r>
      <rPr>
        <sz val="10"/>
        <rFont val="Calibri"/>
        <family val="2"/>
      </rPr>
      <t>246857476746</t>
    </r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</si>
  <si>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</si>
  <si>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</si>
  <si>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</si>
  <si>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</si>
  <si>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</si>
  <si>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</si>
  <si>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</si>
  <si>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</si>
  <si>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</si>
  <si>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</si>
  <si>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</si>
  <si>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</si>
  <si>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</si>
  <si>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</si>
  <si>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工伤补贴0.2%</t>
  </si>
  <si>
    <t>合计</t>
  </si>
  <si>
    <t>孙冬丽</t>
  </si>
  <si>
    <t>女</t>
  </si>
  <si>
    <t>4104111997xxxx5548</t>
  </si>
  <si>
    <t>2022.9</t>
  </si>
  <si>
    <t>18838993984</t>
  </si>
  <si>
    <t>2021.11.1-2024.10.31</t>
  </si>
  <si>
    <t>平顶山市湛河区农业农村和水利局</t>
  </si>
  <si>
    <t>杨佳玉</t>
  </si>
  <si>
    <t>4104022000xxxx5522</t>
  </si>
  <si>
    <t>13783226610</t>
  </si>
  <si>
    <t>岳岚青</t>
  </si>
  <si>
    <t>4104111999xxxx5529</t>
  </si>
  <si>
    <t>17337521230</t>
  </si>
  <si>
    <t>平顶山市湛河区民政局</t>
  </si>
  <si>
    <t>张子齐</t>
  </si>
  <si>
    <t>男</t>
  </si>
  <si>
    <t>4104021999xxxx5572</t>
  </si>
  <si>
    <t>18237515879</t>
  </si>
  <si>
    <t>平顶山市湛河区信访局</t>
  </si>
  <si>
    <t>徐菲</t>
  </si>
  <si>
    <t>4104032001xxxx5600</t>
  </si>
  <si>
    <t>18737581612</t>
  </si>
  <si>
    <t>湛河区市场监管局</t>
  </si>
  <si>
    <t>王梦珂</t>
  </si>
  <si>
    <t>4104222000xxxx862X</t>
  </si>
  <si>
    <t>17638280183</t>
  </si>
  <si>
    <t>孙鹏磊</t>
  </si>
  <si>
    <t>4104111998xxxx553X</t>
  </si>
  <si>
    <t>13103651697</t>
  </si>
  <si>
    <t>钱路</t>
  </si>
  <si>
    <t>4104112001xxxx552X</t>
  </si>
  <si>
    <t>17329394651</t>
  </si>
  <si>
    <t>平顶山市湛河区人民政府九里山街道办事处</t>
  </si>
  <si>
    <t>曹馨月</t>
  </si>
  <si>
    <t>4104031998xxxx5529</t>
  </si>
  <si>
    <t>17530975008</t>
  </si>
  <si>
    <t>苏怡丹</t>
  </si>
  <si>
    <t>4104021999xxxx5587</t>
  </si>
  <si>
    <t>13783279998</t>
  </si>
  <si>
    <t>平顶山市湛河区人民政府轻工路街道办事处</t>
  </si>
  <si>
    <t>张璐瑶</t>
  </si>
  <si>
    <t>4104111997xxxx5540</t>
  </si>
  <si>
    <t>13017569326</t>
  </si>
  <si>
    <t>张帅恒</t>
  </si>
  <si>
    <t>4104031998xxxx5574</t>
  </si>
  <si>
    <t>15037537625</t>
  </si>
  <si>
    <t>赵琦</t>
  </si>
  <si>
    <t>4104021999xxxx5548</t>
  </si>
  <si>
    <t>17839386912</t>
  </si>
  <si>
    <t>平顶山市湛河区人民政府马庄街道办事处</t>
  </si>
  <si>
    <t>刘子渲</t>
  </si>
  <si>
    <t>4104251998xxxx0029</t>
  </si>
  <si>
    <t>15203753155</t>
  </si>
  <si>
    <t>肖楠</t>
  </si>
  <si>
    <t>4104111996xxxx5529</t>
  </si>
  <si>
    <t>15713755608</t>
  </si>
  <si>
    <t>孙笑严</t>
  </si>
  <si>
    <t>4104221999xxxx7629</t>
  </si>
  <si>
    <t>17516630911</t>
  </si>
  <si>
    <t>朱润漩</t>
  </si>
  <si>
    <t>4104031999xxxx5548</t>
  </si>
  <si>
    <t>17337506280</t>
  </si>
  <si>
    <t>平顶山市湛河区人民政府姚孟街道办事处</t>
  </si>
  <si>
    <t>闫耶鹏</t>
  </si>
  <si>
    <t>4104111999xxxx5512</t>
  </si>
  <si>
    <t>15886798533</t>
  </si>
  <si>
    <t>人社局审核：</t>
  </si>
  <si>
    <t>王燕  张锣镭</t>
  </si>
  <si>
    <t>负责人：</t>
  </si>
  <si>
    <t>孙红</t>
  </si>
  <si>
    <t>制表人：</t>
  </si>
  <si>
    <t>王东杰</t>
  </si>
  <si>
    <t>岗位补贴社保补贴申请汇总表</t>
  </si>
  <si>
    <r>
      <t>单位名称（盖章）：</t>
    </r>
    <r>
      <rPr>
        <sz val="18"/>
        <rFont val="Calibri"/>
        <family val="2"/>
      </rPr>
      <t xml:space="preserve">  </t>
    </r>
    <r>
      <rPr>
        <sz val="18"/>
        <rFont val="宋体"/>
        <family val="0"/>
      </rPr>
      <t>平顶山市鼎一人力资源服务有限公司</t>
    </r>
  </si>
  <si>
    <t>申报金额：</t>
  </si>
  <si>
    <t>元</t>
  </si>
  <si>
    <t>开户行：中国银行股份有限公司平顶山开源路支行</t>
  </si>
  <si>
    <r>
      <t>账号：</t>
    </r>
    <r>
      <rPr>
        <sz val="18"/>
        <rFont val="Calibri"/>
        <family val="2"/>
      </rPr>
      <t xml:space="preserve">  246857476746</t>
    </r>
  </si>
  <si>
    <t>申报人数：9月18人。</t>
  </si>
  <si>
    <t>申报月份：2022年9月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</si>
</sst>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5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0"/>
      <name val="Calibri"/>
      <family val="2"/>
    </font>
    <font>
      <b/>
      <sz val="10"/>
      <name val="宋体"/>
      <family val="0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>
      <alignment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>
      <alignment vertical="center"/>
      <protection/>
    </xf>
    <xf numFmtId="0" fontId="41" fillId="0" borderId="3" applyNumberFormat="0" applyFill="0" applyAlignment="0" applyProtection="0"/>
    <xf numFmtId="0" fontId="31" fillId="0" borderId="0">
      <alignment vertical="center"/>
      <protection/>
    </xf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0" xfId="72" applyNumberFormat="1" applyFont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10" xfId="70" applyNumberFormat="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10" fillId="0" borderId="10" xfId="27" applyNumberFormat="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4 2" xfId="73"/>
    <cellStyle name="常规 5" xfId="74"/>
    <cellStyle name="常规 7" xfId="7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K9" sqref="K9"/>
    </sheetView>
  </sheetViews>
  <sheetFormatPr defaultColWidth="9.00390625" defaultRowHeight="27.75" customHeight="1"/>
  <cols>
    <col min="1" max="1" width="3.75390625" style="13" customWidth="1"/>
    <col min="2" max="2" width="6.50390625" style="13" customWidth="1"/>
    <col min="3" max="3" width="3.625" style="13" customWidth="1"/>
    <col min="4" max="4" width="18.625" style="13" customWidth="1"/>
    <col min="5" max="5" width="9.125" style="14" customWidth="1"/>
    <col min="6" max="6" width="6.875" style="13" customWidth="1"/>
    <col min="7" max="7" width="8.25390625" style="13" customWidth="1"/>
    <col min="8" max="8" width="8.125" style="13" customWidth="1"/>
    <col min="9" max="9" width="8.75390625" style="13" customWidth="1"/>
    <col min="10" max="10" width="7.50390625" style="13" customWidth="1"/>
    <col min="11" max="11" width="12.875" style="13" customWidth="1"/>
    <col min="12" max="12" width="12.00390625" style="11" customWidth="1"/>
    <col min="13" max="13" width="19.875" style="13" customWidth="1"/>
    <col min="14" max="14" width="18.875" style="15" customWidth="1"/>
    <col min="15" max="15" width="8.50390625" style="13" customWidth="1"/>
    <col min="16" max="16384" width="9.00390625" style="13" customWidth="1"/>
  </cols>
  <sheetData>
    <row r="1" spans="1:15" ht="27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1"/>
      <c r="O1" s="16"/>
    </row>
    <row r="2" s="10" customFormat="1" ht="21" customHeight="1">
      <c r="A2" s="10" t="s">
        <v>1</v>
      </c>
    </row>
    <row r="3" spans="1:15" s="11" customFormat="1" ht="18.75" customHeight="1">
      <c r="A3" s="17" t="s">
        <v>2</v>
      </c>
      <c r="B3" s="18" t="s">
        <v>3</v>
      </c>
      <c r="C3" s="17" t="s">
        <v>4</v>
      </c>
      <c r="D3" s="17" t="s">
        <v>5</v>
      </c>
      <c r="E3" s="19" t="s">
        <v>6</v>
      </c>
      <c r="F3" s="20" t="s">
        <v>7</v>
      </c>
      <c r="G3" s="20"/>
      <c r="H3" s="20"/>
      <c r="I3" s="20"/>
      <c r="J3" s="20"/>
      <c r="K3" s="20"/>
      <c r="L3" s="20" t="s">
        <v>8</v>
      </c>
      <c r="M3" s="20" t="s">
        <v>9</v>
      </c>
      <c r="N3" s="17" t="s">
        <v>10</v>
      </c>
      <c r="O3" s="31" t="s">
        <v>11</v>
      </c>
    </row>
    <row r="4" spans="1:15" s="12" customFormat="1" ht="27" customHeight="1">
      <c r="A4" s="17"/>
      <c r="B4" s="18"/>
      <c r="C4" s="17"/>
      <c r="D4" s="17"/>
      <c r="E4" s="19"/>
      <c r="F4" s="17" t="s">
        <v>12</v>
      </c>
      <c r="G4" s="17" t="s">
        <v>13</v>
      </c>
      <c r="H4" s="17" t="s">
        <v>14</v>
      </c>
      <c r="I4" s="17" t="s">
        <v>15</v>
      </c>
      <c r="J4" s="17" t="s">
        <v>16</v>
      </c>
      <c r="K4" s="17" t="s">
        <v>17</v>
      </c>
      <c r="L4" s="20"/>
      <c r="M4" s="20"/>
      <c r="N4" s="17"/>
      <c r="O4" s="32"/>
    </row>
    <row r="5" spans="1:15" s="11" customFormat="1" ht="27.75" customHeight="1">
      <c r="A5" s="20">
        <v>1</v>
      </c>
      <c r="B5" s="21" t="s">
        <v>18</v>
      </c>
      <c r="C5" s="21" t="s">
        <v>19</v>
      </c>
      <c r="D5" s="22" t="s">
        <v>20</v>
      </c>
      <c r="E5" s="23" t="s">
        <v>21</v>
      </c>
      <c r="F5" s="24">
        <v>2000</v>
      </c>
      <c r="G5" s="24">
        <f aca="true" t="shared" si="0" ref="G5:G22">545.44</f>
        <v>545.44</v>
      </c>
      <c r="H5" s="24">
        <f aca="true" t="shared" si="1" ref="H5:H22">23.86</f>
        <v>23.86</v>
      </c>
      <c r="I5" s="24">
        <f aca="true" t="shared" si="2" ref="I5:I22">272.72</f>
        <v>272.72</v>
      </c>
      <c r="J5" s="24">
        <f aca="true" t="shared" si="3" ref="J5:J22">6.82</f>
        <v>6.82</v>
      </c>
      <c r="K5" s="24">
        <f aca="true" t="shared" si="4" ref="K5:K12">F5+G5+H5+I5+J5</f>
        <v>2848.8400000000006</v>
      </c>
      <c r="L5" s="33" t="s">
        <v>22</v>
      </c>
      <c r="M5" s="20" t="s">
        <v>23</v>
      </c>
      <c r="N5" s="34" t="s">
        <v>24</v>
      </c>
      <c r="O5" s="35"/>
    </row>
    <row r="6" spans="1:15" s="11" customFormat="1" ht="27.75" customHeight="1">
      <c r="A6" s="20">
        <v>2</v>
      </c>
      <c r="B6" s="21" t="s">
        <v>25</v>
      </c>
      <c r="C6" s="21" t="s">
        <v>19</v>
      </c>
      <c r="D6" s="22" t="s">
        <v>26</v>
      </c>
      <c r="E6" s="23" t="s">
        <v>21</v>
      </c>
      <c r="F6" s="24">
        <v>2000</v>
      </c>
      <c r="G6" s="24">
        <f t="shared" si="0"/>
        <v>545.44</v>
      </c>
      <c r="H6" s="24">
        <f t="shared" si="1"/>
        <v>23.86</v>
      </c>
      <c r="I6" s="24">
        <f t="shared" si="2"/>
        <v>272.72</v>
      </c>
      <c r="J6" s="24">
        <f t="shared" si="3"/>
        <v>6.82</v>
      </c>
      <c r="K6" s="24">
        <f t="shared" si="4"/>
        <v>2848.8400000000006</v>
      </c>
      <c r="L6" s="33" t="s">
        <v>27</v>
      </c>
      <c r="M6" s="20" t="s">
        <v>23</v>
      </c>
      <c r="N6" s="34" t="s">
        <v>24</v>
      </c>
      <c r="O6" s="35"/>
    </row>
    <row r="7" spans="1:15" s="11" customFormat="1" ht="27.75" customHeight="1">
      <c r="A7" s="20">
        <v>3</v>
      </c>
      <c r="B7" s="21" t="s">
        <v>28</v>
      </c>
      <c r="C7" s="21" t="s">
        <v>19</v>
      </c>
      <c r="D7" s="22" t="s">
        <v>29</v>
      </c>
      <c r="E7" s="23" t="s">
        <v>21</v>
      </c>
      <c r="F7" s="24">
        <v>2000</v>
      </c>
      <c r="G7" s="24">
        <f t="shared" si="0"/>
        <v>545.44</v>
      </c>
      <c r="H7" s="24">
        <f t="shared" si="1"/>
        <v>23.86</v>
      </c>
      <c r="I7" s="24">
        <f t="shared" si="2"/>
        <v>272.72</v>
      </c>
      <c r="J7" s="24">
        <f t="shared" si="3"/>
        <v>6.82</v>
      </c>
      <c r="K7" s="24">
        <f t="shared" si="4"/>
        <v>2848.8400000000006</v>
      </c>
      <c r="L7" s="33" t="s">
        <v>30</v>
      </c>
      <c r="M7" s="20" t="s">
        <v>23</v>
      </c>
      <c r="N7" s="34" t="s">
        <v>31</v>
      </c>
      <c r="O7" s="35"/>
    </row>
    <row r="8" spans="1:15" s="11" customFormat="1" ht="27.75" customHeight="1">
      <c r="A8" s="20">
        <v>4</v>
      </c>
      <c r="B8" s="21" t="s">
        <v>32</v>
      </c>
      <c r="C8" s="21" t="s">
        <v>33</v>
      </c>
      <c r="D8" s="22" t="s">
        <v>34</v>
      </c>
      <c r="E8" s="23" t="s">
        <v>21</v>
      </c>
      <c r="F8" s="24">
        <v>2000</v>
      </c>
      <c r="G8" s="24">
        <f t="shared" si="0"/>
        <v>545.44</v>
      </c>
      <c r="H8" s="24">
        <f t="shared" si="1"/>
        <v>23.86</v>
      </c>
      <c r="I8" s="24">
        <f t="shared" si="2"/>
        <v>272.72</v>
      </c>
      <c r="J8" s="24">
        <f t="shared" si="3"/>
        <v>6.82</v>
      </c>
      <c r="K8" s="24">
        <f t="shared" si="4"/>
        <v>2848.8400000000006</v>
      </c>
      <c r="L8" s="33" t="s">
        <v>35</v>
      </c>
      <c r="M8" s="20" t="s">
        <v>23</v>
      </c>
      <c r="N8" s="34" t="s">
        <v>36</v>
      </c>
      <c r="O8" s="35"/>
    </row>
    <row r="9" spans="1:15" s="11" customFormat="1" ht="27.75" customHeight="1">
      <c r="A9" s="20">
        <v>5</v>
      </c>
      <c r="B9" s="21" t="s">
        <v>37</v>
      </c>
      <c r="C9" s="21" t="s">
        <v>19</v>
      </c>
      <c r="D9" s="22" t="s">
        <v>38</v>
      </c>
      <c r="E9" s="23" t="s">
        <v>21</v>
      </c>
      <c r="F9" s="24">
        <v>2000</v>
      </c>
      <c r="G9" s="24">
        <f t="shared" si="0"/>
        <v>545.44</v>
      </c>
      <c r="H9" s="24">
        <f t="shared" si="1"/>
        <v>23.86</v>
      </c>
      <c r="I9" s="24">
        <f t="shared" si="2"/>
        <v>272.72</v>
      </c>
      <c r="J9" s="24">
        <f t="shared" si="3"/>
        <v>6.82</v>
      </c>
      <c r="K9" s="24">
        <f t="shared" si="4"/>
        <v>2848.8400000000006</v>
      </c>
      <c r="L9" s="33" t="s">
        <v>39</v>
      </c>
      <c r="M9" s="20" t="s">
        <v>23</v>
      </c>
      <c r="N9" s="34" t="s">
        <v>40</v>
      </c>
      <c r="O9" s="35"/>
    </row>
    <row r="10" spans="1:15" s="11" customFormat="1" ht="27.75" customHeight="1">
      <c r="A10" s="20">
        <v>6</v>
      </c>
      <c r="B10" s="21" t="s">
        <v>41</v>
      </c>
      <c r="C10" s="21" t="s">
        <v>19</v>
      </c>
      <c r="D10" s="22" t="s">
        <v>42</v>
      </c>
      <c r="E10" s="23" t="s">
        <v>21</v>
      </c>
      <c r="F10" s="24">
        <v>2000</v>
      </c>
      <c r="G10" s="24">
        <f t="shared" si="0"/>
        <v>545.44</v>
      </c>
      <c r="H10" s="24">
        <f t="shared" si="1"/>
        <v>23.86</v>
      </c>
      <c r="I10" s="24">
        <f t="shared" si="2"/>
        <v>272.72</v>
      </c>
      <c r="J10" s="24">
        <f t="shared" si="3"/>
        <v>6.82</v>
      </c>
      <c r="K10" s="24">
        <f t="shared" si="4"/>
        <v>2848.8400000000006</v>
      </c>
      <c r="L10" s="33" t="s">
        <v>43</v>
      </c>
      <c r="M10" s="20" t="s">
        <v>23</v>
      </c>
      <c r="N10" s="34" t="s">
        <v>40</v>
      </c>
      <c r="O10" s="35"/>
    </row>
    <row r="11" spans="1:15" s="11" customFormat="1" ht="27.75" customHeight="1">
      <c r="A11" s="20">
        <v>7</v>
      </c>
      <c r="B11" s="21" t="s">
        <v>44</v>
      </c>
      <c r="C11" s="21" t="s">
        <v>33</v>
      </c>
      <c r="D11" s="22" t="s">
        <v>45</v>
      </c>
      <c r="E11" s="23" t="s">
        <v>21</v>
      </c>
      <c r="F11" s="24">
        <v>2000</v>
      </c>
      <c r="G11" s="24">
        <f t="shared" si="0"/>
        <v>545.44</v>
      </c>
      <c r="H11" s="24">
        <f t="shared" si="1"/>
        <v>23.86</v>
      </c>
      <c r="I11" s="24">
        <f t="shared" si="2"/>
        <v>272.72</v>
      </c>
      <c r="J11" s="24">
        <f t="shared" si="3"/>
        <v>6.82</v>
      </c>
      <c r="K11" s="24">
        <f t="shared" si="4"/>
        <v>2848.8400000000006</v>
      </c>
      <c r="L11" s="33" t="s">
        <v>46</v>
      </c>
      <c r="M11" s="20" t="s">
        <v>23</v>
      </c>
      <c r="N11" s="34" t="s">
        <v>40</v>
      </c>
      <c r="O11" s="35"/>
    </row>
    <row r="12" spans="1:15" s="11" customFormat="1" ht="27.75" customHeight="1">
      <c r="A12" s="20">
        <v>8</v>
      </c>
      <c r="B12" s="21" t="s">
        <v>47</v>
      </c>
      <c r="C12" s="21" t="s">
        <v>19</v>
      </c>
      <c r="D12" s="22" t="s">
        <v>48</v>
      </c>
      <c r="E12" s="23" t="s">
        <v>21</v>
      </c>
      <c r="F12" s="24">
        <v>2000</v>
      </c>
      <c r="G12" s="24">
        <f t="shared" si="0"/>
        <v>545.44</v>
      </c>
      <c r="H12" s="24">
        <f t="shared" si="1"/>
        <v>23.86</v>
      </c>
      <c r="I12" s="24">
        <f t="shared" si="2"/>
        <v>272.72</v>
      </c>
      <c r="J12" s="24">
        <f t="shared" si="3"/>
        <v>6.82</v>
      </c>
      <c r="K12" s="24">
        <f t="shared" si="4"/>
        <v>2848.8400000000006</v>
      </c>
      <c r="L12" s="33" t="s">
        <v>49</v>
      </c>
      <c r="M12" s="20" t="s">
        <v>23</v>
      </c>
      <c r="N12" s="34" t="s">
        <v>50</v>
      </c>
      <c r="O12" s="35"/>
    </row>
    <row r="13" spans="1:15" s="11" customFormat="1" ht="27.75" customHeight="1">
      <c r="A13" s="20">
        <v>9</v>
      </c>
      <c r="B13" s="21" t="s">
        <v>51</v>
      </c>
      <c r="C13" s="21" t="s">
        <v>19</v>
      </c>
      <c r="D13" s="25" t="s">
        <v>52</v>
      </c>
      <c r="E13" s="23" t="s">
        <v>21</v>
      </c>
      <c r="F13" s="24">
        <v>2000</v>
      </c>
      <c r="G13" s="24">
        <f t="shared" si="0"/>
        <v>545.44</v>
      </c>
      <c r="H13" s="24">
        <f t="shared" si="1"/>
        <v>23.86</v>
      </c>
      <c r="I13" s="24">
        <f t="shared" si="2"/>
        <v>272.72</v>
      </c>
      <c r="J13" s="24">
        <f t="shared" si="3"/>
        <v>6.82</v>
      </c>
      <c r="K13" s="24">
        <f aca="true" t="shared" si="5" ref="K13:K24">F13+G13+H13+I13+J13</f>
        <v>2848.8400000000006</v>
      </c>
      <c r="L13" s="33" t="s">
        <v>53</v>
      </c>
      <c r="M13" s="20" t="s">
        <v>23</v>
      </c>
      <c r="N13" s="34" t="s">
        <v>50</v>
      </c>
      <c r="O13" s="35"/>
    </row>
    <row r="14" spans="1:15" s="11" customFormat="1" ht="27.75" customHeight="1">
      <c r="A14" s="20">
        <v>10</v>
      </c>
      <c r="B14" s="21" t="s">
        <v>54</v>
      </c>
      <c r="C14" s="21" t="s">
        <v>19</v>
      </c>
      <c r="D14" s="25" t="s">
        <v>55</v>
      </c>
      <c r="E14" s="23" t="s">
        <v>21</v>
      </c>
      <c r="F14" s="24">
        <v>2000</v>
      </c>
      <c r="G14" s="24">
        <f t="shared" si="0"/>
        <v>545.44</v>
      </c>
      <c r="H14" s="24">
        <f t="shared" si="1"/>
        <v>23.86</v>
      </c>
      <c r="I14" s="24">
        <f t="shared" si="2"/>
        <v>272.72</v>
      </c>
      <c r="J14" s="24">
        <f t="shared" si="3"/>
        <v>6.82</v>
      </c>
      <c r="K14" s="24">
        <f t="shared" si="5"/>
        <v>2848.8400000000006</v>
      </c>
      <c r="L14" s="33" t="s">
        <v>56</v>
      </c>
      <c r="M14" s="20" t="s">
        <v>23</v>
      </c>
      <c r="N14" s="34" t="s">
        <v>57</v>
      </c>
      <c r="O14" s="35"/>
    </row>
    <row r="15" spans="1:15" s="11" customFormat="1" ht="27.75" customHeight="1">
      <c r="A15" s="20">
        <v>11</v>
      </c>
      <c r="B15" s="21" t="s">
        <v>58</v>
      </c>
      <c r="C15" s="21" t="s">
        <v>19</v>
      </c>
      <c r="D15" s="25" t="s">
        <v>59</v>
      </c>
      <c r="E15" s="23" t="s">
        <v>21</v>
      </c>
      <c r="F15" s="24">
        <v>2000</v>
      </c>
      <c r="G15" s="24">
        <f t="shared" si="0"/>
        <v>545.44</v>
      </c>
      <c r="H15" s="24">
        <f t="shared" si="1"/>
        <v>23.86</v>
      </c>
      <c r="I15" s="24">
        <f t="shared" si="2"/>
        <v>272.72</v>
      </c>
      <c r="J15" s="24">
        <f t="shared" si="3"/>
        <v>6.82</v>
      </c>
      <c r="K15" s="24">
        <f t="shared" si="5"/>
        <v>2848.8400000000006</v>
      </c>
      <c r="L15" s="33" t="s">
        <v>60</v>
      </c>
      <c r="M15" s="20" t="s">
        <v>23</v>
      </c>
      <c r="N15" s="34" t="s">
        <v>57</v>
      </c>
      <c r="O15" s="35"/>
    </row>
    <row r="16" spans="1:15" s="11" customFormat="1" ht="27.75" customHeight="1">
      <c r="A16" s="20">
        <v>12</v>
      </c>
      <c r="B16" s="21" t="s">
        <v>61</v>
      </c>
      <c r="C16" s="21" t="s">
        <v>33</v>
      </c>
      <c r="D16" s="25" t="s">
        <v>62</v>
      </c>
      <c r="E16" s="23" t="s">
        <v>21</v>
      </c>
      <c r="F16" s="24">
        <v>2000</v>
      </c>
      <c r="G16" s="24">
        <f t="shared" si="0"/>
        <v>545.44</v>
      </c>
      <c r="H16" s="24">
        <f t="shared" si="1"/>
        <v>23.86</v>
      </c>
      <c r="I16" s="24">
        <f t="shared" si="2"/>
        <v>272.72</v>
      </c>
      <c r="J16" s="24">
        <f t="shared" si="3"/>
        <v>6.82</v>
      </c>
      <c r="K16" s="24">
        <f t="shared" si="5"/>
        <v>2848.8400000000006</v>
      </c>
      <c r="L16" s="33" t="s">
        <v>63</v>
      </c>
      <c r="M16" s="20" t="s">
        <v>23</v>
      </c>
      <c r="N16" s="34" t="s">
        <v>57</v>
      </c>
      <c r="O16" s="35"/>
    </row>
    <row r="17" spans="1:15" s="11" customFormat="1" ht="27.75" customHeight="1">
      <c r="A17" s="20">
        <v>13</v>
      </c>
      <c r="B17" s="21" t="s">
        <v>64</v>
      </c>
      <c r="C17" s="21" t="s">
        <v>19</v>
      </c>
      <c r="D17" s="25" t="s">
        <v>65</v>
      </c>
      <c r="E17" s="23" t="s">
        <v>21</v>
      </c>
      <c r="F17" s="24">
        <v>2000</v>
      </c>
      <c r="G17" s="24">
        <f t="shared" si="0"/>
        <v>545.44</v>
      </c>
      <c r="H17" s="24">
        <f t="shared" si="1"/>
        <v>23.86</v>
      </c>
      <c r="I17" s="24">
        <f t="shared" si="2"/>
        <v>272.72</v>
      </c>
      <c r="J17" s="24">
        <f t="shared" si="3"/>
        <v>6.82</v>
      </c>
      <c r="K17" s="24">
        <f t="shared" si="5"/>
        <v>2848.8400000000006</v>
      </c>
      <c r="L17" s="33" t="s">
        <v>66</v>
      </c>
      <c r="M17" s="20" t="s">
        <v>23</v>
      </c>
      <c r="N17" s="34" t="s">
        <v>67</v>
      </c>
      <c r="O17" s="35"/>
    </row>
    <row r="18" spans="1:15" s="11" customFormat="1" ht="27.75" customHeight="1">
      <c r="A18" s="20">
        <v>14</v>
      </c>
      <c r="B18" s="21" t="s">
        <v>68</v>
      </c>
      <c r="C18" s="21" t="s">
        <v>19</v>
      </c>
      <c r="D18" s="25" t="s">
        <v>69</v>
      </c>
      <c r="E18" s="23" t="s">
        <v>21</v>
      </c>
      <c r="F18" s="24">
        <v>2000</v>
      </c>
      <c r="G18" s="24">
        <f t="shared" si="0"/>
        <v>545.44</v>
      </c>
      <c r="H18" s="24">
        <f t="shared" si="1"/>
        <v>23.86</v>
      </c>
      <c r="I18" s="24">
        <f t="shared" si="2"/>
        <v>272.72</v>
      </c>
      <c r="J18" s="24">
        <f t="shared" si="3"/>
        <v>6.82</v>
      </c>
      <c r="K18" s="24">
        <f t="shared" si="5"/>
        <v>2848.8400000000006</v>
      </c>
      <c r="L18" s="33" t="s">
        <v>70</v>
      </c>
      <c r="M18" s="20" t="s">
        <v>23</v>
      </c>
      <c r="N18" s="34" t="s">
        <v>67</v>
      </c>
      <c r="O18" s="35"/>
    </row>
    <row r="19" spans="1:15" s="11" customFormat="1" ht="27.75" customHeight="1">
      <c r="A19" s="20">
        <v>15</v>
      </c>
      <c r="B19" s="21" t="s">
        <v>71</v>
      </c>
      <c r="C19" s="21" t="s">
        <v>19</v>
      </c>
      <c r="D19" s="25" t="s">
        <v>72</v>
      </c>
      <c r="E19" s="23" t="s">
        <v>21</v>
      </c>
      <c r="F19" s="24">
        <v>2000</v>
      </c>
      <c r="G19" s="24">
        <f t="shared" si="0"/>
        <v>545.44</v>
      </c>
      <c r="H19" s="24">
        <f t="shared" si="1"/>
        <v>23.86</v>
      </c>
      <c r="I19" s="24">
        <f t="shared" si="2"/>
        <v>272.72</v>
      </c>
      <c r="J19" s="24">
        <f t="shared" si="3"/>
        <v>6.82</v>
      </c>
      <c r="K19" s="24">
        <f t="shared" si="5"/>
        <v>2848.8400000000006</v>
      </c>
      <c r="L19" s="33" t="s">
        <v>73</v>
      </c>
      <c r="M19" s="20" t="s">
        <v>23</v>
      </c>
      <c r="N19" s="34" t="s">
        <v>67</v>
      </c>
      <c r="O19" s="35"/>
    </row>
    <row r="20" spans="1:15" s="11" customFormat="1" ht="27.75" customHeight="1">
      <c r="A20" s="20">
        <v>16</v>
      </c>
      <c r="B20" s="21" t="s">
        <v>74</v>
      </c>
      <c r="C20" s="21" t="s">
        <v>19</v>
      </c>
      <c r="D20" s="25" t="s">
        <v>75</v>
      </c>
      <c r="E20" s="23" t="s">
        <v>21</v>
      </c>
      <c r="F20" s="24">
        <v>2000</v>
      </c>
      <c r="G20" s="24">
        <f t="shared" si="0"/>
        <v>545.44</v>
      </c>
      <c r="H20" s="24">
        <f t="shared" si="1"/>
        <v>23.86</v>
      </c>
      <c r="I20" s="24">
        <f t="shared" si="2"/>
        <v>272.72</v>
      </c>
      <c r="J20" s="24">
        <f t="shared" si="3"/>
        <v>6.82</v>
      </c>
      <c r="K20" s="24">
        <f t="shared" si="5"/>
        <v>2848.8400000000006</v>
      </c>
      <c r="L20" s="33" t="s">
        <v>76</v>
      </c>
      <c r="M20" s="20" t="s">
        <v>23</v>
      </c>
      <c r="N20" s="34" t="s">
        <v>67</v>
      </c>
      <c r="O20" s="35"/>
    </row>
    <row r="21" spans="1:15" s="11" customFormat="1" ht="27.75" customHeight="1">
      <c r="A21" s="20">
        <v>17</v>
      </c>
      <c r="B21" s="21" t="s">
        <v>77</v>
      </c>
      <c r="C21" s="21" t="s">
        <v>19</v>
      </c>
      <c r="D21" s="25" t="s">
        <v>78</v>
      </c>
      <c r="E21" s="23" t="s">
        <v>21</v>
      </c>
      <c r="F21" s="24">
        <v>2000</v>
      </c>
      <c r="G21" s="24">
        <f t="shared" si="0"/>
        <v>545.44</v>
      </c>
      <c r="H21" s="24">
        <f t="shared" si="1"/>
        <v>23.86</v>
      </c>
      <c r="I21" s="24">
        <f t="shared" si="2"/>
        <v>272.72</v>
      </c>
      <c r="J21" s="24">
        <f t="shared" si="3"/>
        <v>6.82</v>
      </c>
      <c r="K21" s="24">
        <f t="shared" si="5"/>
        <v>2848.8400000000006</v>
      </c>
      <c r="L21" s="33" t="s">
        <v>79</v>
      </c>
      <c r="M21" s="20" t="s">
        <v>23</v>
      </c>
      <c r="N21" s="34" t="s">
        <v>80</v>
      </c>
      <c r="O21" s="35"/>
    </row>
    <row r="22" spans="1:15" s="11" customFormat="1" ht="27.75" customHeight="1">
      <c r="A22" s="20">
        <v>18</v>
      </c>
      <c r="B22" s="21" t="s">
        <v>81</v>
      </c>
      <c r="C22" s="21" t="s">
        <v>33</v>
      </c>
      <c r="D22" s="25" t="s">
        <v>82</v>
      </c>
      <c r="E22" s="23" t="s">
        <v>21</v>
      </c>
      <c r="F22" s="24">
        <v>2000</v>
      </c>
      <c r="G22" s="24">
        <f t="shared" si="0"/>
        <v>545.44</v>
      </c>
      <c r="H22" s="24">
        <f t="shared" si="1"/>
        <v>23.86</v>
      </c>
      <c r="I22" s="24">
        <f t="shared" si="2"/>
        <v>272.72</v>
      </c>
      <c r="J22" s="24">
        <f t="shared" si="3"/>
        <v>6.82</v>
      </c>
      <c r="K22" s="24">
        <f t="shared" si="5"/>
        <v>2848.8400000000006</v>
      </c>
      <c r="L22" s="33" t="s">
        <v>83</v>
      </c>
      <c r="M22" s="20" t="s">
        <v>23</v>
      </c>
      <c r="N22" s="34" t="s">
        <v>80</v>
      </c>
      <c r="O22" s="35"/>
    </row>
    <row r="23" spans="1:15" s="11" customFormat="1" ht="27.75" customHeight="1">
      <c r="A23" s="26" t="s">
        <v>17</v>
      </c>
      <c r="B23" s="27"/>
      <c r="C23" s="27"/>
      <c r="D23" s="27"/>
      <c r="E23" s="28"/>
      <c r="F23" s="29">
        <f aca="true" t="shared" si="6" ref="F23:K23">SUM(F5:F22)</f>
        <v>36000</v>
      </c>
      <c r="G23" s="29">
        <f t="shared" si="6"/>
        <v>9817.920000000006</v>
      </c>
      <c r="H23" s="29">
        <f t="shared" si="6"/>
        <v>429.48000000000013</v>
      </c>
      <c r="I23" s="29">
        <f t="shared" si="6"/>
        <v>4908.960000000003</v>
      </c>
      <c r="J23" s="29">
        <f t="shared" si="6"/>
        <v>122.75999999999996</v>
      </c>
      <c r="K23" s="29">
        <f t="shared" si="6"/>
        <v>51279.12000000003</v>
      </c>
      <c r="L23" s="24"/>
      <c r="M23" s="24"/>
      <c r="N23" s="17"/>
      <c r="O23" s="35"/>
    </row>
    <row r="24" spans="1:15" s="11" customFormat="1" ht="24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2:14" ht="27.75" customHeight="1">
      <c r="B25" s="13" t="s">
        <v>84</v>
      </c>
      <c r="D25" s="13" t="s">
        <v>85</v>
      </c>
      <c r="H25" s="13" t="s">
        <v>86</v>
      </c>
      <c r="I25" s="13" t="s">
        <v>87</v>
      </c>
      <c r="M25" s="13" t="s">
        <v>88</v>
      </c>
      <c r="N25" s="15" t="s">
        <v>89</v>
      </c>
    </row>
  </sheetData>
  <sheetProtection/>
  <mergeCells count="15">
    <mergeCell ref="A1:O1"/>
    <mergeCell ref="A2:O2"/>
    <mergeCell ref="F3:K3"/>
    <mergeCell ref="A23:E23"/>
    <mergeCell ref="L23:M23"/>
    <mergeCell ref="A24:O24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conditionalFormatting sqref="B1">
    <cfRule type="expression" priority="3" dxfId="0" stopIfTrue="1">
      <formula>AND(COUNTIF($B$1,B1)&gt;1,NOT(ISBLANK(B1)))</formula>
    </cfRule>
  </conditionalFormatting>
  <conditionalFormatting sqref="B22">
    <cfRule type="expression" priority="6" dxfId="0" stopIfTrue="1">
      <formula>AND(COUNTIF($B$22,B22)&gt;1,NOT(ISBLANK(B22)))</formula>
    </cfRule>
    <cfRule type="expression" priority="7" dxfId="0" stopIfTrue="1">
      <formula>AND(COUNTIF($B$22,B22)&gt;1,NOT(ISBLANK(B22)))</formula>
    </cfRule>
  </conditionalFormatting>
  <conditionalFormatting sqref="B25">
    <cfRule type="expression" priority="2" dxfId="0" stopIfTrue="1">
      <formula>AND(COUNTIF($B$25,B25)&gt;1,NOT(ISBLANK(B25)))</formula>
    </cfRule>
    <cfRule type="expression" priority="1" dxfId="0" stopIfTrue="1">
      <formula>AND(COUNTIF($B$25,B25)&gt;1,NOT(ISBLANK(B25)))</formula>
    </cfRule>
  </conditionalFormatting>
  <conditionalFormatting sqref="B2:B21 B26:B65536">
    <cfRule type="expression" priority="10" dxfId="0" stopIfTrue="1">
      <formula>AND(COUNTIF($B$2:$B$21,B2)+COUNTIF($B$26:$B$65536,B2)&gt;1,NOT(ISBLANK(B2)))</formula>
    </cfRule>
  </conditionalFormatting>
  <conditionalFormatting sqref="B3:B21 B26:B65536">
    <cfRule type="expression" priority="12" dxfId="0" stopIfTrue="1">
      <formula>AND(COUNTIF($B$3:$B$21,B3)+COUNTIF($B$26:$B$65536,B3)&gt;1,NOT(ISBLANK(B3)))</formula>
    </cfRule>
  </conditionalFormatting>
  <printOptions horizontalCentered="1"/>
  <pageMargins left="0.03888888888888889" right="0.03888888888888889" top="0" bottom="0" header="0.3145833333333333" footer="0.3145833333333333"/>
  <pageSetup fitToHeight="0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G13" sqref="G13"/>
    </sheetView>
  </sheetViews>
  <sheetFormatPr defaultColWidth="9.00390625" defaultRowHeight="14.25"/>
  <cols>
    <col min="1" max="1" width="14.00390625" style="0" customWidth="1"/>
    <col min="2" max="2" width="19.50390625" style="0" customWidth="1"/>
  </cols>
  <sheetData>
    <row r="1" spans="1:13" ht="78.75" customHeight="1">
      <c r="A1" s="3" t="s">
        <v>90</v>
      </c>
      <c r="B1" s="3"/>
      <c r="C1" s="3"/>
      <c r="D1" s="3"/>
      <c r="E1" s="3"/>
      <c r="F1" s="3"/>
      <c r="G1" s="3"/>
      <c r="H1" s="3"/>
      <c r="I1" s="3"/>
      <c r="J1" s="8"/>
      <c r="K1" s="8"/>
      <c r="L1" s="8"/>
      <c r="M1" s="8"/>
    </row>
    <row r="2" spans="1:13" ht="32.25" customHeight="1">
      <c r="A2" s="3"/>
      <c r="B2" s="3"/>
      <c r="C2" s="3"/>
      <c r="D2" s="3"/>
      <c r="E2" s="3"/>
      <c r="F2" s="3"/>
      <c r="G2" s="3"/>
      <c r="H2" s="3"/>
      <c r="I2" s="3"/>
      <c r="J2" s="8"/>
      <c r="K2" s="8"/>
      <c r="L2" s="8"/>
      <c r="M2" s="8"/>
    </row>
    <row r="3" spans="1:12" s="1" customFormat="1" ht="45" customHeight="1">
      <c r="A3" s="4" t="s">
        <v>91</v>
      </c>
      <c r="B3" s="4"/>
      <c r="C3" s="4"/>
      <c r="D3" s="4"/>
      <c r="E3" s="4"/>
      <c r="F3" s="4"/>
      <c r="G3" s="4"/>
      <c r="H3" s="4"/>
      <c r="I3" s="4"/>
      <c r="J3" s="9"/>
      <c r="K3" s="9"/>
      <c r="L3" s="9"/>
    </row>
    <row r="4" spans="1:12" s="1" customFormat="1" ht="45" customHeight="1">
      <c r="A4" s="5" t="s">
        <v>92</v>
      </c>
      <c r="B4" s="5">
        <f>'湛河区'!K23</f>
        <v>51279.12000000003</v>
      </c>
      <c r="C4" s="5" t="s">
        <v>93</v>
      </c>
      <c r="D4" s="5"/>
      <c r="E4" s="5"/>
      <c r="F4" s="5"/>
      <c r="G4" s="5"/>
      <c r="H4" s="5"/>
      <c r="I4" s="5"/>
      <c r="J4" s="9"/>
      <c r="K4" s="9"/>
      <c r="L4" s="9"/>
    </row>
    <row r="5" spans="1:13" s="1" customFormat="1" ht="45" customHeight="1">
      <c r="A5" s="4" t="s">
        <v>94</v>
      </c>
      <c r="B5" s="4"/>
      <c r="C5" s="4"/>
      <c r="D5" s="4"/>
      <c r="E5" s="4"/>
      <c r="F5" s="4"/>
      <c r="G5" s="4"/>
      <c r="H5" s="4"/>
      <c r="I5" s="4"/>
      <c r="J5" s="9"/>
      <c r="K5" s="9"/>
      <c r="L5" s="9"/>
      <c r="M5" s="9"/>
    </row>
    <row r="6" spans="1:13" s="1" customFormat="1" ht="45" customHeight="1">
      <c r="A6" s="4" t="s">
        <v>95</v>
      </c>
      <c r="B6" s="4"/>
      <c r="C6" s="4"/>
      <c r="D6" s="4"/>
      <c r="E6" s="4"/>
      <c r="F6" s="4"/>
      <c r="G6" s="4"/>
      <c r="H6" s="4"/>
      <c r="I6" s="4"/>
      <c r="J6" s="9"/>
      <c r="K6" s="9"/>
      <c r="L6" s="9"/>
      <c r="M6" s="9"/>
    </row>
    <row r="7" ht="27" customHeight="1"/>
    <row r="8" spans="1:9" s="2" customFormat="1" ht="27" customHeight="1">
      <c r="A8" s="6" t="s">
        <v>96</v>
      </c>
      <c r="B8" s="7"/>
      <c r="C8" s="7"/>
      <c r="D8" s="7"/>
      <c r="E8" s="7"/>
      <c r="F8" s="7"/>
      <c r="G8" s="7"/>
      <c r="H8" s="7"/>
      <c r="I8" s="7"/>
    </row>
    <row r="9" spans="1:9" s="2" customFormat="1" ht="27" customHeight="1">
      <c r="A9" s="6" t="s">
        <v>97</v>
      </c>
      <c r="B9" s="7"/>
      <c r="C9" s="7"/>
      <c r="D9" s="7"/>
      <c r="E9" s="7"/>
      <c r="F9" s="7"/>
      <c r="G9" s="7"/>
      <c r="H9" s="7"/>
      <c r="I9" s="7"/>
    </row>
  </sheetData>
  <sheetProtection/>
  <mergeCells count="6">
    <mergeCell ref="A1:I1"/>
    <mergeCell ref="A3:I3"/>
    <mergeCell ref="A5:I5"/>
    <mergeCell ref="A6:I6"/>
    <mergeCell ref="A8:I8"/>
    <mergeCell ref="A9:I9"/>
  </mergeCells>
  <printOptions/>
  <pageMargins left="1.6929133858267718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2020-04-01T09:07:26Z</cp:lastPrinted>
  <dcterms:created xsi:type="dcterms:W3CDTF">1996-12-17T01:32:42Z</dcterms:created>
  <dcterms:modified xsi:type="dcterms:W3CDTF">2022-11-03T03:46:19Z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2D63598A2A524D2E80CD5FDA059668BA</vt:lpwstr>
  </property>
</Properties>
</file>